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0" firstSheet="5" activeTab="11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申报表" sheetId="11" r:id="rId11"/>
    <sheet name="绩效目标申报表2" sheetId="12" r:id="rId12"/>
  </sheets>
  <externalReferences>
    <externalReference r:id="rId13"/>
    <externalReference r:id="rId14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'02部门收入总体情况表'!$A$1:V104</definedName>
    <definedName name="_xlnm.Print_Titles" localSheetId="1">'02部门收入总体情况表'!$1:8</definedName>
    <definedName name="_xlnm.Print_Area" localSheetId="2">'03部门支出总体情况表'!$A$1:L104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'05一般公共预算支出情况表'!$A$1:K95</definedName>
    <definedName name="_xlnm.Print_Titles" localSheetId="4">'05一般公共预算支出情况表'!$1:6</definedName>
    <definedName name="_xlnm.Print_Area" localSheetId="5">'06一般公共预算基本支出表'!$A$1:Q67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'08政府性基金预算支出情况表'!$A$1:K15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'10机关运行经费'!$A$1:C8</definedName>
    <definedName name="_xlnm.Print_Titles" localSheetId="9">'10机关运行经费'!$1:3</definedName>
    <definedName name="_xlnm.Print_Area" localSheetId="11">绩效目标申报表2!$A$1:I29</definedName>
    <definedName name="_xlnm.Print_Titles" localSheetId="11">绩效目标申报表2!$1:1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绩效目标申报表2!$A$1:I29</definedName>
    <definedName name="_xlnm.Print_Titles" hidden="1">绩效目标申报表2!$1:$1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  <definedName name="\aa2">#REF!</definedName>
    <definedName name="生产151">#REF!</definedName>
  </definedNames>
  <calcPr calcId="144525"/>
</workbook>
</file>

<file path=xl/sharedStrings.xml><?xml version="1.0" encoding="utf-8"?>
<sst xmlns="http://schemas.openxmlformats.org/spreadsheetml/2006/main" count="394">
  <si>
    <t>2020年部门收支总体情况表</t>
  </si>
  <si>
    <t>单位名称：温县财政局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</si>
  <si>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</si>
  <si>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</si>
  <si>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</si>
  <si>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</si>
  <si>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</si>
  <si>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</si>
  <si>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</si>
  <si>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</si>
  <si>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</si>
  <si>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</si>
  <si>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</si>
  <si>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</si>
  <si>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</si>
  <si>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</si>
  <si>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</si>
  <si>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</si>
  <si>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</si>
  <si>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</si>
  <si>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</si>
  <si>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</si>
  <si>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</si>
  <si>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</si>
  <si>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</si>
  <si>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</si>
  <si>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</si>
  <si>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</si>
  <si>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</si>
  <si>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</si>
  <si>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</si>
  <si>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</si>
  <si>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</si>
  <si>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</si>
  <si>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</si>
  <si>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</si>
  <si>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</si>
  <si>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</si>
  <si>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</si>
  <si>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</si>
  <si>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</si>
  <si>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</si>
  <si>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</si>
  <si>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</si>
  <si>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</si>
  <si>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</si>
  <si>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</si>
  <si>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</si>
  <si>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</si>
  <si>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</si>
  <si>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</si>
  <si>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</si>
  <si>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</si>
  <si>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</si>
  <si>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</si>
  <si>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</si>
  <si>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</si>
  <si>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</si>
  <si>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</si>
  <si>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</si>
  <si>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</si>
  <si>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</si>
  <si>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</si>
  <si>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</si>
  <si>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</si>
  <si>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</si>
  <si>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</si>
  <si>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财政事务</t>
  </si>
  <si>
    <t xml:space="preserve">    行政运行（财政事务）</t>
  </si>
  <si>
    <t>201</t>
  </si>
  <si>
    <t>06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</si>
  <si>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</si>
  <si>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</si>
  <si>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</si>
  <si>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</si>
  <si>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</si>
  <si>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</si>
  <si>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特岗津贴</t>
  </si>
  <si>
    <t xml:space="preserve">      编外长期聘用人员经费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</si>
  <si>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</si>
  <si>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</si>
  <si>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</si>
  <si>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公车运行维护费</t>
  </si>
  <si>
    <t xml:space="preserve">      在职人员公用经费（公务交通）</t>
  </si>
  <si>
    <t xml:space="preserve">    一般行政管理事务（财政事务）</t>
  </si>
  <si>
    <t>02</t>
  </si>
  <si>
    <t xml:space="preserve">      维修改造费用</t>
  </si>
  <si>
    <t xml:space="preserve">      项目评审经费</t>
  </si>
  <si>
    <t xml:space="preserve">      非税票据工本费</t>
  </si>
  <si>
    <t xml:space="preserve">      燃气使用费</t>
  </si>
  <si>
    <t xml:space="preserve">      财政事业费</t>
  </si>
  <si>
    <t xml:space="preserve">      国有资产管理经费</t>
  </si>
  <si>
    <t xml:space="preserve">      财政政策培训经费</t>
  </si>
  <si>
    <t xml:space="preserve">      公车购置经费</t>
  </si>
  <si>
    <t xml:space="preserve">      财政预决算编制经费</t>
  </si>
  <si>
    <t xml:space="preserve">    财政国库业务</t>
  </si>
  <si>
    <t>05</t>
  </si>
  <si>
    <t xml:space="preserve">      国库改革经费</t>
  </si>
  <si>
    <t xml:space="preserve">    信息化建设（财政事务）</t>
  </si>
  <si>
    <t>07</t>
  </si>
  <si>
    <t xml:space="preserve">      财政信息化建设资金</t>
  </si>
  <si>
    <t xml:space="preserve">    事业运行（财政事务）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</si>
  <si>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</si>
  <si>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</si>
  <si>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</si>
  <si>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</si>
  <si>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</si>
  <si>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 xml:space="preserve">  其他一般公共服务支出</t>
  </si>
  <si>
    <t xml:space="preserve">    其他一般公共服务支出</t>
  </si>
  <si>
    <t>99</t>
  </si>
  <si>
    <t xml:space="preserve">      对口支援新疆资金</t>
  </si>
  <si>
    <t xml:space="preserve">      补充道路交通事故社会救助基金</t>
  </si>
  <si>
    <t>公共安全支出</t>
  </si>
  <si>
    <t xml:space="preserve">  其他公共安全支出</t>
  </si>
  <si>
    <t xml:space="preserve">    其他公共安全支出</t>
  </si>
  <si>
    <t>204</t>
  </si>
  <si>
    <t xml:space="preserve">      国家司法救助资金-行财科专账1</t>
  </si>
  <si>
    <t>社会保障和就业支出</t>
  </si>
  <si>
    <t xml:space="preserve">  行政事业单位养老支出</t>
  </si>
  <si>
    <t xml:space="preserve">    行政单位离退休</t>
  </si>
  <si>
    <t>208</t>
  </si>
  <si>
    <t xml:space="preserve">      退休人员健康休养费</t>
  </si>
  <si>
    <t xml:space="preserve">    机关事业单位基本养老保险缴费支出</t>
  </si>
  <si>
    <t xml:space="preserve">      养老保险金</t>
  </si>
  <si>
    <t xml:space="preserve">  其他社会保障和就业支出</t>
  </si>
  <si>
    <t xml:space="preserve">    其他社会保障和就业支出</t>
  </si>
  <si>
    <t xml:space="preserve">      企业职教幼教退休教师待遇补助资金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</si>
  <si>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</si>
  <si>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</si>
  <si>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</si>
  <si>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</si>
  <si>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</si>
  <si>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</si>
  <si>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</si>
  <si>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节能环保支出</t>
  </si>
  <si>
    <t xml:space="preserve">  自然生态保护</t>
  </si>
  <si>
    <t xml:space="preserve">    农村环境保护</t>
  </si>
  <si>
    <t>211</t>
  </si>
  <si>
    <t>04</t>
  </si>
  <si>
    <t xml:space="preserve">      重点生态功能区资金</t>
  </si>
  <si>
    <t>城乡社区支出</t>
  </si>
  <si>
    <t xml:space="preserve">  国有土地使用权出让收入安排的支出</t>
  </si>
  <si>
    <t xml:space="preserve">    农村基础设施建设支出</t>
  </si>
  <si>
    <t>212</t>
  </si>
  <si>
    <t>08</t>
  </si>
  <si>
    <t xml:space="preserve">      农村综合改革转移支付</t>
  </si>
  <si>
    <t>农林水支出</t>
  </si>
  <si>
    <t xml:space="preserve">  农村综合改革</t>
  </si>
  <si>
    <t xml:space="preserve">    对村级一事一议的补助</t>
  </si>
  <si>
    <t>213</t>
  </si>
  <si>
    <t xml:space="preserve">      农村综合改革转移支付资金</t>
  </si>
  <si>
    <t xml:space="preserve">      美丽乡村县级配套</t>
  </si>
  <si>
    <t xml:space="preserve">      一事一议奖补资金</t>
  </si>
  <si>
    <t xml:space="preserve">    对村集体经济组织的补助</t>
  </si>
  <si>
    <t xml:space="preserve">      扶持村集体经济发展</t>
  </si>
  <si>
    <t xml:space="preserve">  普惠金融发展支出</t>
  </si>
  <si>
    <t xml:space="preserve">    农业保险保费补贴</t>
  </si>
  <si>
    <t>03</t>
  </si>
  <si>
    <t xml:space="preserve">      农业保险县级配套</t>
  </si>
  <si>
    <t xml:space="preserve">    创业担保贷款贴息</t>
  </si>
  <si>
    <t xml:space="preserve">      小额担保贷款贴息</t>
  </si>
  <si>
    <t>债务付息支出</t>
  </si>
  <si>
    <t xml:space="preserve">  地方政府一般债务付息支出</t>
  </si>
  <si>
    <t xml:space="preserve">    地方政府一般债券付息支出</t>
  </si>
  <si>
    <t>232</t>
  </si>
  <si>
    <t xml:space="preserve">      一般债券付息支出</t>
  </si>
  <si>
    <t xml:space="preserve">    地方政府其他一般债务付息支出</t>
  </si>
  <si>
    <t xml:space="preserve">      债务付息支出</t>
  </si>
  <si>
    <t xml:space="preserve">  地方政府专项债务付息支出</t>
  </si>
  <si>
    <t xml:space="preserve">    国有土地使用权出让金债务付息支出</t>
  </si>
  <si>
    <t xml:space="preserve">      专项债券付息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</si>
  <si>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</si>
  <si>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</si>
  <si>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</si>
  <si>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</si>
  <si>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</si>
  <si>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</si>
  <si>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</si>
  <si>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</si>
  <si>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</si>
  <si>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</si>
  <si>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</si>
  <si>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06</t>
  </si>
  <si>
    <t xml:space="preserve">  01</t>
  </si>
  <si>
    <t xml:space="preserve">  02</t>
  </si>
  <si>
    <t xml:space="preserve">  05</t>
  </si>
  <si>
    <t xml:space="preserve">  07</t>
  </si>
  <si>
    <t xml:space="preserve">  50</t>
  </si>
  <si>
    <t xml:space="preserve">  99</t>
  </si>
  <si>
    <t xml:space="preserve">  204</t>
  </si>
  <si>
    <t xml:space="preserve">  208</t>
  </si>
  <si>
    <t xml:space="preserve">  210</t>
  </si>
  <si>
    <t xml:space="preserve">  11</t>
  </si>
  <si>
    <t xml:space="preserve">  211</t>
  </si>
  <si>
    <t xml:space="preserve">  04</t>
  </si>
  <si>
    <t xml:space="preserve">  212</t>
  </si>
  <si>
    <t xml:space="preserve">  08</t>
  </si>
  <si>
    <t xml:space="preserve">  213</t>
  </si>
  <si>
    <t xml:space="preserve">  03</t>
  </si>
  <si>
    <t xml:space="preserve">  232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</si>
  <si>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</si>
  <si>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</si>
  <si>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</si>
  <si>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</si>
  <si>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</si>
  <si>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</si>
  <si>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</si>
  <si>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</si>
  <si>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</si>
  <si>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</si>
  <si>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</si>
  <si>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</si>
  <si>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</si>
  <si>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</si>
  <si>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</si>
  <si>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</si>
  <si>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</si>
  <si>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</si>
  <si>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</si>
  <si>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</si>
  <si>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</si>
  <si>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</si>
  <si>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</si>
  <si>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</si>
  <si>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</si>
  <si>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</si>
  <si>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</si>
  <si>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</si>
  <si>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</si>
  <si>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</si>
  <si>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</si>
  <si>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</si>
  <si>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</si>
  <si>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</si>
  <si>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</si>
  <si>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</si>
  <si>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</si>
  <si>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</si>
  <si>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</si>
  <si>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</si>
  <si>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</si>
  <si>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</si>
  <si>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</si>
  <si>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</si>
  <si>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</si>
  <si>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</si>
  <si>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温县财政局机关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</si>
  <si>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</si>
  <si>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</si>
  <si>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</si>
  <si>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</si>
  <si>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</si>
  <si>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</si>
  <si>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</si>
  <si>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</si>
  <si>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</si>
  <si>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</si>
  <si>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</si>
  <si>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</si>
  <si>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</si>
  <si>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</si>
  <si>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</si>
  <si>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</si>
  <si>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</si>
  <si>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编外长期聘用人员经费</t>
  </si>
  <si>
    <t xml:space="preserve">    其他工资福利支出</t>
  </si>
  <si>
    <t>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</si>
  <si>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</si>
  <si>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</si>
  <si>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</si>
  <si>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</si>
  <si>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</si>
  <si>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</si>
  <si>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</si>
  <si>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</si>
  <si>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</si>
  <si>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</si>
  <si>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公车运行维护费</t>
  </si>
  <si>
    <t xml:space="preserve">    公务用车运行维护费</t>
  </si>
  <si>
    <t>公务用车运行维护费</t>
  </si>
  <si>
    <t xml:space="preserve">  在职人员公用经费（公务交通）</t>
  </si>
  <si>
    <t xml:space="preserve">    其他交通费用</t>
  </si>
  <si>
    <t>温县财政局事业机构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</si>
  <si>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</si>
  <si>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</si>
  <si>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</si>
  <si>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</si>
  <si>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</si>
  <si>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</si>
  <si>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</si>
  <si>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</si>
  <si>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</si>
  <si>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</si>
  <si>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</si>
  <si>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</si>
  <si>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</si>
  <si>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</si>
  <si>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</si>
  <si>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</si>
  <si>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</si>
  <si>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</si>
  <si>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</si>
  <si>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</si>
  <si>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</si>
  <si>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</si>
  <si>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</si>
  <si>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</si>
  <si>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</si>
  <si>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</si>
  <si>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</si>
  <si>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</si>
  <si>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</si>
  <si>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</si>
  <si>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</si>
  <si>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</si>
  <si>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</si>
  <si>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</si>
  <si>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</si>
  <si>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</si>
  <si>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</si>
  <si>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</si>
  <si>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</si>
  <si>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</si>
  <si>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</si>
  <si>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</si>
  <si>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公务用车运行维护费</t>
  </si>
  <si>
    <t>2020年预算项目绩效目标申报表</t>
  </si>
  <si>
    <t>填报单位（盖章）：温县财政局</t>
  </si>
  <si>
    <t>负责人（签字）：</t>
  </si>
  <si>
    <t>项目名称</t>
  </si>
  <si>
    <t>财政事业费</t>
  </si>
  <si>
    <t>项目主管部门</t>
  </si>
  <si>
    <t>温县财政局</t>
  </si>
  <si>
    <t>项目周期</t>
  </si>
  <si>
    <t>本年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</si>
  <si>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</si>
  <si>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</si>
  <si>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</si>
  <si>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</si>
  <si>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</si>
  <si>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</si>
  <si>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</si>
  <si>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</si>
  <si>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</si>
  <si>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</si>
  <si>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</si>
  <si>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</si>
  <si>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政策培训2次，重大活动5次</t>
  </si>
  <si>
    <t>质量指标</t>
  </si>
  <si>
    <t>认真履行机关协调，统筹安排科室职能</t>
  </si>
  <si>
    <t>时效指标</t>
  </si>
  <si>
    <t>机关工作正常开展，12月完成</t>
  </si>
  <si>
    <t>成本指标</t>
  </si>
  <si>
    <t>办公费用，活动经费，机关运行75万元</t>
  </si>
  <si>
    <t>效益   指标</t>
  </si>
  <si>
    <t>经济效益指标</t>
  </si>
  <si>
    <t>社会效益指标</t>
  </si>
  <si>
    <t>通过项目实施，保障各科室充分履行职能，促进财政工作高质量发展</t>
  </si>
  <si>
    <t>可持续影响指标</t>
  </si>
  <si>
    <t>保障机关工作长期平稳运行</t>
  </si>
  <si>
    <t>满意度  指标</t>
  </si>
  <si>
    <t>服务对象满意度指标</t>
  </si>
  <si>
    <t>通过项目实施保障机关，职能部门，社会各界和机关干部</t>
  </si>
  <si>
    <t>2020年项目绩效目标申报表</t>
  </si>
  <si>
    <t>美丽乡村项目、农村公益事业财政奖补项目、集体经济项目</t>
  </si>
  <si>
    <t>温县财政局、县委组织部、项目所在地乡镇政府</t>
  </si>
  <si>
    <t>《河南省财政厅关于印发《河南省农村综合改革转移支付资金管理办法》的通知》（豫财农改〔2018〕1号）</t>
  </si>
  <si>
    <t>1、完成8个农村公益事业财政奖补项目；2、实施6个扶持壮大集体经济项目；3、完成3个美丽乡村示范县试点项目</t>
  </si>
  <si>
    <t>农村公益事业财政奖补项目</t>
  </si>
  <si>
    <t>扶持壮大集体经济项目</t>
  </si>
  <si>
    <t>美丽乡村示范县试点项目</t>
  </si>
  <si>
    <t>美丽乡村和农村公益事业项目村村容村貌</t>
  </si>
  <si>
    <t>有效改善</t>
  </si>
  <si>
    <t>村级集体经济项目集体经济收入增长</t>
  </si>
  <si>
    <t>有效增长</t>
  </si>
  <si>
    <t>美丽乡村建设项目完成及时率</t>
  </si>
  <si>
    <t>及时</t>
  </si>
  <si>
    <t>农村公益事业项目完成及时率</t>
  </si>
  <si>
    <t>村级集体经济项目建设完成及时率</t>
  </si>
  <si>
    <t>美丽乡村建设项目投资预算评审率</t>
  </si>
  <si>
    <t>村级集体经济项目所在村农民收入</t>
  </si>
  <si>
    <t>增长</t>
  </si>
  <si>
    <t>美丽乡村建设和农村公益事业项目区域经济发展情况</t>
  </si>
  <si>
    <t>项目实施区域基层组织建设</t>
  </si>
  <si>
    <t>有所加强</t>
  </si>
  <si>
    <t>项目实施区域精神文明建设</t>
  </si>
  <si>
    <t>生态效益指标</t>
  </si>
  <si>
    <t>美丽乡村建设项目实施区域人居环境</t>
  </si>
  <si>
    <t>农村公益事业项目实施区域人居环境</t>
  </si>
  <si>
    <t>村级集体经济项目</t>
  </si>
  <si>
    <t>持续影响</t>
  </si>
  <si>
    <t>建成农村公益设施作用发挥</t>
  </si>
  <si>
    <t>项目区农民满意度</t>
  </si>
  <si>
    <t>项目区基层干部满意度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</si>
</sst>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_ "/>
    <numFmt numFmtId="178" formatCode="#,##0.00_);[Red]\(#,##0.00\)"/>
    <numFmt numFmtId="179" formatCode="#,##0.00_ "/>
    <numFmt numFmtId="180" formatCode="* #,##0.00;* \-#,##0.00;* &quot;&quot;??;@"/>
    <numFmt numFmtId="181" formatCode="0.00_ "/>
    <numFmt numFmtId="182" formatCode="#,##0.0000"/>
    <numFmt numFmtId="183" formatCode="#,##0_);[Red]\(#,##0\)"/>
    <numFmt numFmtId="184" formatCode="#,##0.0_);[Red]\(#,##0.0\)"/>
    <numFmt numFmtId="185" formatCode="00"/>
    <numFmt numFmtId="186" formatCode="#,##0.0"/>
    <numFmt numFmtId="187" formatCode="0000"/>
  </numFmts>
  <fonts count="30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9" borderId="20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0" fillId="21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5" fillId="21" borderId="24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7" borderId="28" applyNumberFormat="0" applyFont="0" applyAlignment="0" applyProtection="0">
      <alignment vertical="center"/>
    </xf>
  </cellStyleXfs>
  <cellXfs count="297">
    <xf numFmtId="0" fontId="0" fillId="0" borderId="0" xfId="0">
      <alignment vertical="center"/>
    </xf>
    <xf numFmtId="0" fontId="21" fillId="0" borderId="0" xfId="0" applyFont="1" applyBorder="1" applyAlignment="1"/>
    <xf numFmtId="0" fontId="3" fillId="0" borderId="0" xfId="0" applyFont="1" applyBorder="1" applyAlignment="1"/>
    <xf numFmtId="0" fontId="22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left" vertical="center"/>
    </xf>
    <xf numFmtId="0" fontId="21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right" vertical="center"/>
    </xf>
    <xf numFmtId="0" fontId="23" fillId="0" borderId="2" xfId="136" applyFont="1" applyBorder="1" applyAlignment="1">
      <alignment horizontal="center" vertical="center"/>
    </xf>
    <xf numFmtId="0" fontId="23" fillId="0" borderId="3" xfId="136" applyFont="1" applyBorder="1" applyAlignment="1">
      <alignment horizontal="center" vertical="center" wrapText="1"/>
    </xf>
    <xf numFmtId="0" fontId="23" fillId="0" borderId="4" xfId="136" applyFont="1" applyBorder="1" applyAlignment="1">
      <alignment horizontal="center" vertical="center" wrapText="1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3" xfId="136" applyFont="1" applyBorder="1" applyAlignment="1">
      <alignment horizontal="left" vertical="center" wrapText="1"/>
    </xf>
    <xf numFmtId="0" fontId="23" fillId="0" borderId="5" xfId="136" applyFont="1" applyBorder="1" applyAlignment="1">
      <alignment horizontal="left" vertical="center" wrapText="1"/>
    </xf>
    <xf numFmtId="0" fontId="23" fillId="0" borderId="5" xfId="136" applyFont="1" applyBorder="1" applyAlignment="1">
      <alignment horizontal="center" vertical="center" wrapText="1"/>
    </xf>
    <xf numFmtId="0" fontId="23" fillId="0" borderId="2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0" fontId="23" fillId="0" borderId="3" xfId="136" applyFont="1" applyBorder="1" applyAlignment="1">
      <alignment horizontal="center" vertical="center"/>
    </xf>
    <xf numFmtId="0" fontId="23" fillId="0" borderId="5" xfId="136" applyFont="1" applyBorder="1" applyAlignment="1">
      <alignment horizontal="center" vertical="center"/>
    </xf>
    <xf numFmtId="0" fontId="23" fillId="0" borderId="4" xfId="136" applyFont="1" applyBorder="1" applyAlignment="1">
      <alignment horizontal="center" vertical="center"/>
    </xf>
    <xf numFmtId="9" fontId="23" fillId="0" borderId="2" xfId="136" applyNumberFormat="1" applyFont="1" applyBorder="1" applyAlignment="1">
      <alignment horizontal="center" vertical="center"/>
    </xf>
    <xf numFmtId="0" fontId="23" fillId="0" borderId="6" xfId="136" applyNumberFormat="1" applyFont="1" applyBorder="1" applyAlignment="1">
      <alignment horizontal="center" vertical="center" wrapText="1"/>
    </xf>
    <xf numFmtId="9" fontId="23" fillId="0" borderId="3" xfId="136" applyNumberFormat="1" applyFont="1" applyBorder="1" applyAlignment="1">
      <alignment horizontal="center" vertical="center"/>
    </xf>
    <xf numFmtId="0" fontId="23" fillId="0" borderId="7" xfId="136" applyNumberFormat="1" applyFont="1" applyBorder="1" applyAlignment="1">
      <alignment horizontal="center" vertical="center" wrapText="1"/>
    </xf>
    <xf numFmtId="0" fontId="23" fillId="0" borderId="4" xfId="136" applyFont="1" applyBorder="1" applyAlignment="1">
      <alignment horizontal="left" vertical="center" wrapText="1"/>
    </xf>
    <xf numFmtId="0" fontId="21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2" fillId="0" borderId="0" xfId="136" applyFont="1" applyBorder="1" applyAlignment="1">
      <alignment horizontal="center" vertical="center" wrapText="1"/>
    </xf>
    <xf numFmtId="0" fontId="23" fillId="0" borderId="0" xfId="136" applyFont="1" applyBorder="1" applyAlignment="1">
      <alignment horizontal="left" vertical="center" wrapText="1"/>
    </xf>
    <xf numFmtId="0" fontId="23" fillId="0" borderId="0" xfId="136" applyFont="1" applyBorder="1" applyAlignment="1">
      <alignment horizontal="right" vertical="center" wrapText="1"/>
    </xf>
    <xf numFmtId="0" fontId="23" fillId="0" borderId="0" xfId="136" applyFont="1" applyBorder="1" applyAlignment="1">
      <alignment horizontal="center" vertical="center" wrapText="1"/>
    </xf>
    <xf numFmtId="0" fontId="23" fillId="0" borderId="2" xfId="136" applyFont="1" applyBorder="1" applyAlignment="1">
      <alignment horizontal="center" vertical="center" wrapText="1"/>
    </xf>
    <xf numFmtId="0" fontId="23" fillId="0" borderId="2" xfId="136" applyFont="1" applyBorder="1" applyAlignment="1">
      <alignment horizontal="left" vertical="center" wrapText="1"/>
    </xf>
    <xf numFmtId="0" fontId="23" fillId="0" borderId="6" xfId="136" applyFont="1" applyBorder="1" applyAlignment="1">
      <alignment horizontal="center" vertical="center" textRotation="255" wrapText="1"/>
    </xf>
    <xf numFmtId="0" fontId="23" fillId="0" borderId="8" xfId="136" applyFont="1" applyBorder="1" applyAlignment="1">
      <alignment horizontal="center" vertical="center" textRotation="255" wrapText="1"/>
    </xf>
    <xf numFmtId="9" fontId="23" fillId="0" borderId="2" xfId="136" applyNumberFormat="1" applyFont="1" applyBorder="1" applyAlignment="1">
      <alignment horizontal="center" vertical="center" wrapText="1"/>
    </xf>
    <xf numFmtId="0" fontId="23" fillId="0" borderId="8" xfId="136" applyNumberFormat="1" applyFont="1" applyBorder="1" applyAlignment="1">
      <alignment horizontal="center" vertical="center" wrapText="1"/>
    </xf>
    <xf numFmtId="0" fontId="23" fillId="0" borderId="7" xfId="136" applyFont="1" applyBorder="1" applyAlignment="1">
      <alignment horizontal="center" vertical="center" textRotation="255" wrapText="1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179" fontId="21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4" fillId="0" borderId="0" xfId="117" applyNumberFormat="1" applyFont="1" applyAlignment="1">
      <alignment horizontal="center" vertical="center"/>
    </xf>
    <xf numFmtId="177" fontId="3" fillId="0" borderId="0" xfId="117" applyNumberFormat="1" applyFont="1" applyFill="1" applyAlignment="1">
      <alignment horizontal="left" vertical="center"/>
    </xf>
    <xf numFmtId="177" fontId="3" fillId="0" borderId="0" xfId="117" applyNumberFormat="1" applyFont="1" applyAlignment="1">
      <alignment horizontal="left" vertical="center"/>
    </xf>
    <xf numFmtId="177" fontId="3" fillId="0" borderId="0" xfId="117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7" fontId="26" fillId="0" borderId="2" xfId="117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9" applyFont="1" applyFill="1" applyBorder="1" applyAlignment="1">
      <alignment vertical="center" wrapText="1"/>
    </xf>
    <xf numFmtId="181" fontId="3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82" fontId="3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3" fontId="0" fillId="0" borderId="2" xfId="144" applyNumberFormat="1" applyFill="1" applyBorder="1" applyAlignment="1">
      <alignment horizontal="right" vertical="center" wrapText="1"/>
    </xf>
    <xf numFmtId="182" fontId="0" fillId="0" borderId="2" xfId="144" applyNumberFormat="1" applyFill="1" applyBorder="1" applyAlignment="1">
      <alignment horizontal="right" vertical="center" wrapText="1"/>
    </xf>
    <xf numFmtId="0" fontId="26" fillId="0" borderId="2" xfId="9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3" fontId="26" fillId="0" borderId="2" xfId="144" applyNumberFormat="1" applyFont="1" applyFill="1" applyBorder="1" applyAlignment="1">
      <alignment horizontal="right" vertical="center" wrapText="1"/>
    </xf>
    <xf numFmtId="0" fontId="0" fillId="0" borderId="2" xfId="9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3" fontId="0" fillId="0" borderId="2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3" fillId="0" borderId="0" xfId="149">
      <alignment vertical="center"/>
    </xf>
    <xf numFmtId="0" fontId="24" fillId="0" borderId="0" xfId="21" applyNumberFormat="1" applyFont="1" applyFill="1" applyAlignment="1" applyProtection="1">
      <alignment horizontal="center" vertical="center"/>
    </xf>
    <xf numFmtId="0" fontId="3" fillId="0" borderId="1" xfId="149" applyFill="1" applyBorder="1">
      <alignment vertical="center"/>
    </xf>
    <xf numFmtId="0" fontId="3" fillId="0" borderId="1" xfId="149" applyBorder="1">
      <alignment vertical="center"/>
    </xf>
    <xf numFmtId="184" fontId="21" fillId="0" borderId="0" xfId="21" applyNumberFormat="1" applyFont="1" applyFill="1" applyAlignment="1" applyProtection="1">
      <alignment vertical="center"/>
    </xf>
    <xf numFmtId="184" fontId="21" fillId="0" borderId="1" xfId="21" applyNumberFormat="1" applyFont="1" applyFill="1" applyBorder="1" applyAlignment="1" applyProtection="1">
      <alignment vertical="center"/>
    </xf>
    <xf numFmtId="0" fontId="3" fillId="0" borderId="3" xfId="21" applyNumberFormat="1" applyFont="1" applyFill="1" applyBorder="1" applyAlignment="1" applyProtection="1">
      <alignment horizontal="center" vertical="center"/>
    </xf>
    <xf numFmtId="0" fontId="3" fillId="0" borderId="5" xfId="21" applyNumberFormat="1" applyFont="1" applyFill="1" applyBorder="1" applyAlignment="1" applyProtection="1">
      <alignment horizontal="center" vertical="center"/>
    </xf>
    <xf numFmtId="0" fontId="3" fillId="0" borderId="4" xfId="21" applyNumberFormat="1" applyFont="1" applyFill="1" applyBorder="1" applyAlignment="1" applyProtection="1">
      <alignment horizontal="center" vertical="center"/>
    </xf>
    <xf numFmtId="0" fontId="3" fillId="0" borderId="6" xfId="21" applyNumberFormat="1" applyFont="1" applyFill="1" applyBorder="1" applyAlignment="1" applyProtection="1">
      <alignment horizontal="center" vertical="center"/>
    </xf>
    <xf numFmtId="0" fontId="3" fillId="0" borderId="2" xfId="21" applyNumberFormat="1" applyFont="1" applyFill="1" applyBorder="1" applyAlignment="1" applyProtection="1">
      <alignment horizontal="center" vertical="center"/>
    </xf>
    <xf numFmtId="185" fontId="3" fillId="0" borderId="2" xfId="21" applyNumberFormat="1" applyFont="1" applyFill="1" applyBorder="1" applyAlignment="1" applyProtection="1">
      <alignment horizontal="center" vertical="center"/>
    </xf>
    <xf numFmtId="187" fontId="3" fillId="0" borderId="2" xfId="21" applyNumberFormat="1" applyFont="1" applyFill="1" applyBorder="1" applyAlignment="1" applyProtection="1">
      <alignment horizontal="center" vertical="center"/>
    </xf>
    <xf numFmtId="0" fontId="3" fillId="0" borderId="8" xfId="21" applyNumberFormat="1" applyFont="1" applyFill="1" applyBorder="1" applyAlignment="1" applyProtection="1">
      <alignment horizontal="center" vertical="center"/>
    </xf>
    <xf numFmtId="0" fontId="3" fillId="0" borderId="2" xfId="21" applyNumberFormat="1" applyFont="1" applyFill="1" applyBorder="1" applyAlignment="1" applyProtection="1">
      <alignment horizontal="center" vertical="center" wrapText="1"/>
    </xf>
    <xf numFmtId="0" fontId="3" fillId="0" borderId="2" xfId="21" applyFont="1" applyBorder="1" applyAlignment="1">
      <alignment horizontal="center" vertical="center"/>
    </xf>
    <xf numFmtId="0" fontId="3" fillId="0" borderId="7" xfId="21" applyNumberFormat="1" applyFont="1" applyFill="1" applyBorder="1" applyAlignment="1" applyProtection="1">
      <alignment horizontal="center" vertical="center"/>
    </xf>
    <xf numFmtId="0" fontId="3" fillId="0" borderId="2" xfId="149" applyFont="1" applyBorder="1" applyAlignment="1">
      <alignment horizontal="center" vertical="center"/>
    </xf>
    <xf numFmtId="49" fontId="3" fillId="0" borderId="2" xfId="149" applyNumberFormat="1" applyFont="1" applyFill="1" applyBorder="1" applyAlignment="1">
      <alignment horizontal="left" vertical="center"/>
    </xf>
    <xf numFmtId="49" fontId="3" fillId="0" borderId="2" xfId="21" applyNumberFormat="1" applyFont="1" applyFill="1" applyBorder="1" applyAlignment="1">
      <alignment horizontal="left" vertical="center"/>
    </xf>
    <xf numFmtId="178" fontId="3" fillId="0" borderId="2" xfId="21" applyNumberFormat="1" applyFont="1" applyFill="1" applyBorder="1" applyAlignment="1">
      <alignment horizontal="right" vertical="center"/>
    </xf>
    <xf numFmtId="0" fontId="3" fillId="0" borderId="3" xfId="21" applyFont="1" applyBorder="1" applyAlignment="1">
      <alignment horizontal="center" vertical="center"/>
    </xf>
    <xf numFmtId="0" fontId="3" fillId="0" borderId="5" xfId="21" applyFont="1" applyBorder="1" applyAlignment="1">
      <alignment horizontal="center" vertical="center"/>
    </xf>
    <xf numFmtId="0" fontId="3" fillId="0" borderId="4" xfId="21" applyFont="1" applyBorder="1" applyAlignment="1">
      <alignment horizontal="center" vertical="center"/>
    </xf>
    <xf numFmtId="0" fontId="3" fillId="2" borderId="0" xfId="148" applyFont="1" applyFill="1" applyAlignment="1"/>
    <xf numFmtId="0" fontId="3" fillId="0" borderId="0" xfId="148" applyFont="1" applyFill="1" applyAlignment="1"/>
    <xf numFmtId="0" fontId="3" fillId="2" borderId="0" xfId="148" applyFill="1" applyAlignment="1"/>
    <xf numFmtId="0" fontId="24" fillId="0" borderId="0" xfId="115" applyFont="1" applyAlignment="1">
      <alignment horizontal="center" vertical="center"/>
    </xf>
    <xf numFmtId="0" fontId="21" fillId="0" borderId="0" xfId="115" applyFont="1" applyAlignment="1">
      <alignment horizontal="right" vertical="center"/>
    </xf>
    <xf numFmtId="0" fontId="26" fillId="0" borderId="2" xfId="115" applyFont="1" applyBorder="1" applyAlignment="1">
      <alignment horizontal="center" vertical="center"/>
    </xf>
    <xf numFmtId="0" fontId="26" fillId="0" borderId="2" xfId="115" applyFont="1" applyBorder="1" applyAlignment="1">
      <alignment horizontal="center" vertical="center" wrapText="1"/>
    </xf>
    <xf numFmtId="0" fontId="0" fillId="0" borderId="2" xfId="115" applyFont="1" applyFill="1" applyBorder="1" applyAlignment="1">
      <alignment horizontal="center" vertical="center"/>
    </xf>
    <xf numFmtId="179" fontId="0" fillId="0" borderId="2" xfId="115" applyNumberFormat="1" applyFont="1" applyFill="1" applyBorder="1" applyAlignment="1">
      <alignment horizontal="right" vertical="center"/>
    </xf>
    <xf numFmtId="0" fontId="0" fillId="0" borderId="2" xfId="115" applyFont="1" applyFill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3" fillId="3" borderId="0" xfId="0" applyFont="1" applyFill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149" applyFont="1">
      <alignment vertical="center"/>
    </xf>
    <xf numFmtId="0" fontId="3" fillId="0" borderId="0" xfId="149" applyFont="1" applyFill="1">
      <alignment vertical="center"/>
    </xf>
    <xf numFmtId="0" fontId="3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3" fillId="0" borderId="0" xfId="150" applyAlignment="1">
      <alignment wrapText="1"/>
    </xf>
    <xf numFmtId="0" fontId="3" fillId="0" borderId="0" xfId="150" applyAlignment="1"/>
    <xf numFmtId="180" fontId="24" fillId="0" borderId="0" xfId="150" applyNumberFormat="1" applyFont="1" applyFill="1" applyAlignment="1" applyProtection="1">
      <alignment horizontal="center" vertical="center" wrapText="1"/>
    </xf>
    <xf numFmtId="0" fontId="21" fillId="0" borderId="1" xfId="139" applyFont="1" applyFill="1" applyBorder="1" applyAlignment="1">
      <alignment horizontal="left" vertical="center"/>
    </xf>
    <xf numFmtId="0" fontId="21" fillId="0" borderId="1" xfId="139" applyFont="1" applyBorder="1" applyAlignment="1">
      <alignment horizontal="left" vertical="center"/>
    </xf>
    <xf numFmtId="180" fontId="21" fillId="0" borderId="1" xfId="150" applyNumberFormat="1" applyFont="1" applyFill="1" applyBorder="1" applyAlignment="1" applyProtection="1">
      <alignment vertical="center" wrapText="1"/>
    </xf>
    <xf numFmtId="180" fontId="24" fillId="0" borderId="1" xfId="150" applyNumberFormat="1" applyFont="1" applyFill="1" applyBorder="1" applyAlignment="1" applyProtection="1">
      <alignment vertical="center" wrapText="1"/>
    </xf>
    <xf numFmtId="180" fontId="21" fillId="0" borderId="3" xfId="150" applyNumberFormat="1" applyFont="1" applyFill="1" applyBorder="1" applyAlignment="1" applyProtection="1">
      <alignment horizontal="center" vertical="center" wrapText="1"/>
    </xf>
    <xf numFmtId="180" fontId="21" fillId="0" borderId="5" xfId="150" applyNumberFormat="1" applyFont="1" applyFill="1" applyBorder="1" applyAlignment="1" applyProtection="1">
      <alignment horizontal="center" vertical="center" wrapText="1"/>
    </xf>
    <xf numFmtId="180" fontId="21" fillId="0" borderId="4" xfId="150" applyNumberFormat="1" applyFont="1" applyFill="1" applyBorder="1" applyAlignment="1" applyProtection="1">
      <alignment horizontal="center" vertical="center" wrapText="1"/>
    </xf>
    <xf numFmtId="180" fontId="21" fillId="0" borderId="2" xfId="150" applyNumberFormat="1" applyFont="1" applyFill="1" applyBorder="1" applyAlignment="1" applyProtection="1">
      <alignment horizontal="centerContinuous" vertical="center"/>
    </xf>
    <xf numFmtId="180" fontId="21" fillId="0" borderId="6" xfId="150" applyNumberFormat="1" applyFont="1" applyFill="1" applyBorder="1" applyAlignment="1" applyProtection="1">
      <alignment horizontal="centerContinuous" vertical="center"/>
    </xf>
    <xf numFmtId="180" fontId="21" fillId="0" borderId="9" xfId="150" applyNumberFormat="1" applyFont="1" applyFill="1" applyBorder="1" applyAlignment="1" applyProtection="1">
      <alignment horizontal="center" vertical="center" wrapText="1"/>
    </xf>
    <xf numFmtId="180" fontId="21" fillId="0" borderId="10" xfId="150" applyNumberFormat="1" applyFont="1" applyFill="1" applyBorder="1" applyAlignment="1" applyProtection="1">
      <alignment horizontal="center" vertical="center" wrapText="1"/>
    </xf>
    <xf numFmtId="180" fontId="21" fillId="0" borderId="3" xfId="150" applyNumberFormat="1" applyFont="1" applyFill="1" applyBorder="1" applyAlignment="1" applyProtection="1">
      <alignment horizontal="center" vertical="center"/>
    </xf>
    <xf numFmtId="0" fontId="21" fillId="0" borderId="2" xfId="150" applyNumberFormat="1" applyFont="1" applyFill="1" applyBorder="1" applyAlignment="1" applyProtection="1">
      <alignment horizontal="center" vertical="center"/>
    </xf>
    <xf numFmtId="0" fontId="21" fillId="0" borderId="3" xfId="57" applyFont="1" applyFill="1" applyBorder="1" applyAlignment="1">
      <alignment horizontal="center" vertical="center"/>
    </xf>
    <xf numFmtId="0" fontId="21" fillId="0" borderId="4" xfId="57" applyFont="1" applyFill="1" applyBorder="1" applyAlignment="1">
      <alignment horizontal="center" vertical="center"/>
    </xf>
    <xf numFmtId="184" fontId="21" fillId="0" borderId="2" xfId="150" applyNumberFormat="1" applyFont="1" applyFill="1" applyBorder="1" applyAlignment="1" applyProtection="1">
      <alignment horizontal="centerContinuous" vertical="center"/>
    </xf>
    <xf numFmtId="180" fontId="21" fillId="0" borderId="11" xfId="150" applyNumberFormat="1" applyFont="1" applyFill="1" applyBorder="1" applyAlignment="1" applyProtection="1">
      <alignment horizontal="center" vertical="center" wrapText="1"/>
    </xf>
    <xf numFmtId="180" fontId="21" fillId="0" borderId="12" xfId="150" applyNumberFormat="1" applyFont="1" applyFill="1" applyBorder="1" applyAlignment="1" applyProtection="1">
      <alignment horizontal="center" vertical="center" wrapText="1"/>
    </xf>
    <xf numFmtId="180" fontId="21" fillId="0" borderId="9" xfId="150" applyNumberFormat="1" applyFont="1" applyFill="1" applyBorder="1" applyAlignment="1" applyProtection="1">
      <alignment horizontal="center" vertical="center"/>
    </xf>
    <xf numFmtId="0" fontId="21" fillId="0" borderId="6" xfId="57" applyFont="1" applyFill="1" applyBorder="1" applyAlignment="1">
      <alignment horizontal="center" vertical="center" wrapText="1"/>
    </xf>
    <xf numFmtId="0" fontId="21" fillId="0" borderId="6" xfId="57" applyFont="1" applyFill="1" applyBorder="1" applyAlignment="1">
      <alignment horizontal="center" vertical="center"/>
    </xf>
    <xf numFmtId="184" fontId="21" fillId="0" borderId="3" xfId="150" applyNumberFormat="1" applyFont="1" applyFill="1" applyBorder="1" applyAlignment="1" applyProtection="1">
      <alignment horizontal="center" vertical="center"/>
    </xf>
    <xf numFmtId="180" fontId="21" fillId="0" borderId="13" xfId="150" applyNumberFormat="1" applyFont="1" applyFill="1" applyBorder="1" applyAlignment="1" applyProtection="1">
      <alignment horizontal="center" vertical="center" wrapText="1"/>
    </xf>
    <xf numFmtId="180" fontId="21" fillId="0" borderId="14" xfId="150" applyNumberFormat="1" applyFont="1" applyFill="1" applyBorder="1" applyAlignment="1" applyProtection="1">
      <alignment horizontal="center" vertical="center" wrapText="1"/>
    </xf>
    <xf numFmtId="0" fontId="21" fillId="0" borderId="7" xfId="57" applyFont="1" applyFill="1" applyBorder="1" applyAlignment="1">
      <alignment horizontal="center" vertical="center" wrapText="1"/>
    </xf>
    <xf numFmtId="0" fontId="21" fillId="0" borderId="7" xfId="57" applyFont="1" applyFill="1" applyBorder="1" applyAlignment="1">
      <alignment horizontal="center" vertical="center"/>
    </xf>
    <xf numFmtId="184" fontId="21" fillId="0" borderId="2" xfId="150" applyNumberFormat="1" applyFont="1" applyFill="1" applyBorder="1" applyAlignment="1" applyProtection="1">
      <alignment horizontal="center" vertical="center" wrapText="1"/>
    </xf>
    <xf numFmtId="186" fontId="21" fillId="0" borderId="3" xfId="57" applyNumberFormat="1" applyFont="1" applyFill="1" applyBorder="1" applyAlignment="1">
      <alignment horizontal="left" vertical="center"/>
    </xf>
    <xf numFmtId="186" fontId="21" fillId="0" borderId="4" xfId="57" applyNumberFormat="1" applyFont="1" applyFill="1" applyBorder="1" applyAlignment="1">
      <alignment horizontal="left" vertical="center"/>
    </xf>
    <xf numFmtId="178" fontId="21" fillId="0" borderId="6" xfId="57" applyNumberFormat="1" applyFont="1" applyFill="1" applyBorder="1" applyAlignment="1" applyProtection="1">
      <alignment horizontal="right" vertical="center" wrapText="1"/>
    </xf>
    <xf numFmtId="0" fontId="21" fillId="0" borderId="4" xfId="122" applyFont="1" applyFill="1" applyBorder="1">
      <alignment vertical="center"/>
    </xf>
    <xf numFmtId="4" fontId="21" fillId="0" borderId="2" xfId="150" applyNumberFormat="1" applyFont="1" applyFill="1" applyBorder="1" applyAlignment="1">
      <alignment horizontal="right" vertical="center" wrapText="1"/>
    </xf>
    <xf numFmtId="178" fontId="28" fillId="0" borderId="2" xfId="153" applyNumberFormat="1" applyFont="1" applyFill="1" applyBorder="1" applyAlignment="1">
      <alignment horizontal="right" vertical="center" wrapText="1"/>
    </xf>
    <xf numFmtId="178" fontId="21" fillId="0" borderId="2" xfId="57" applyNumberFormat="1" applyFont="1" applyFill="1" applyBorder="1" applyAlignment="1" applyProtection="1">
      <alignment horizontal="right" vertical="center" wrapText="1"/>
    </xf>
    <xf numFmtId="0" fontId="21" fillId="0" borderId="2" xfId="122" applyFont="1" applyFill="1" applyBorder="1">
      <alignment vertical="center"/>
    </xf>
    <xf numFmtId="178" fontId="21" fillId="0" borderId="8" xfId="57" applyNumberFormat="1" applyFont="1" applyFill="1" applyBorder="1" applyAlignment="1" applyProtection="1">
      <alignment horizontal="right" vertical="center" wrapText="1"/>
    </xf>
    <xf numFmtId="186" fontId="21" fillId="0" borderId="3" xfId="57" applyNumberFormat="1" applyFont="1" applyFill="1" applyBorder="1" applyAlignment="1">
      <alignment horizontal="left" vertical="center" wrapText="1"/>
    </xf>
    <xf numFmtId="186" fontId="21" fillId="0" borderId="4" xfId="57" applyNumberFormat="1" applyFont="1" applyFill="1" applyBorder="1" applyAlignment="1">
      <alignment horizontal="left" vertical="center" wrapText="1"/>
    </xf>
    <xf numFmtId="178" fontId="21" fillId="0" borderId="7" xfId="57" applyNumberFormat="1" applyFont="1" applyFill="1" applyBorder="1" applyAlignment="1" applyProtection="1">
      <alignment horizontal="right" vertical="center" wrapText="1"/>
    </xf>
    <xf numFmtId="186" fontId="21" fillId="0" borderId="5" xfId="57" applyNumberFormat="1" applyFont="1" applyFill="1" applyBorder="1" applyAlignment="1">
      <alignment horizontal="left" vertical="center"/>
    </xf>
    <xf numFmtId="0" fontId="21" fillId="0" borderId="3" xfId="57" applyFont="1" applyFill="1" applyBorder="1" applyAlignment="1">
      <alignment horizontal="left" vertical="center" wrapText="1"/>
    </xf>
    <xf numFmtId="0" fontId="21" fillId="0" borderId="4" xfId="57" applyFont="1" applyFill="1" applyBorder="1" applyAlignment="1">
      <alignment horizontal="left" vertical="center" wrapText="1"/>
    </xf>
    <xf numFmtId="0" fontId="21" fillId="0" borderId="2" xfId="152" applyFont="1" applyFill="1" applyBorder="1" applyAlignment="1">
      <alignment vertical="center" wrapText="1"/>
    </xf>
    <xf numFmtId="178" fontId="21" fillId="0" borderId="2" xfId="152" applyNumberFormat="1" applyFont="1" applyFill="1" applyBorder="1" applyAlignment="1">
      <alignment horizontal="right" vertical="center" wrapText="1"/>
    </xf>
    <xf numFmtId="0" fontId="21" fillId="0" borderId="3" xfId="152" applyFont="1" applyFill="1" applyBorder="1" applyAlignment="1">
      <alignment vertical="center" wrapText="1"/>
    </xf>
    <xf numFmtId="0" fontId="21" fillId="0" borderId="4" xfId="152" applyFont="1" applyFill="1" applyBorder="1" applyAlignment="1">
      <alignment vertical="center" wrapText="1"/>
    </xf>
    <xf numFmtId="0" fontId="21" fillId="0" borderId="3" xfId="152" applyFont="1" applyFill="1" applyBorder="1" applyAlignment="1">
      <alignment horizontal="center" vertical="center" wrapText="1"/>
    </xf>
    <xf numFmtId="0" fontId="21" fillId="0" borderId="4" xfId="152" applyFont="1" applyFill="1" applyBorder="1" applyAlignment="1">
      <alignment horizontal="center" vertical="center" wrapText="1"/>
    </xf>
    <xf numFmtId="0" fontId="21" fillId="0" borderId="2" xfId="150" applyFont="1" applyFill="1" applyBorder="1" applyAlignment="1">
      <alignment horizontal="left" vertical="center" wrapText="1"/>
    </xf>
    <xf numFmtId="178" fontId="21" fillId="0" borderId="2" xfId="150" applyNumberFormat="1" applyFont="1" applyFill="1" applyBorder="1" applyAlignment="1">
      <alignment horizontal="right" vertical="center" wrapText="1"/>
    </xf>
    <xf numFmtId="0" fontId="21" fillId="0" borderId="3" xfId="150" applyFont="1" applyFill="1" applyBorder="1" applyAlignment="1">
      <alignment horizontal="left" vertical="center" wrapText="1"/>
    </xf>
    <xf numFmtId="0" fontId="21" fillId="0" borderId="4" xfId="150" applyFont="1" applyFill="1" applyBorder="1" applyAlignment="1">
      <alignment horizontal="left" vertical="center" wrapText="1"/>
    </xf>
    <xf numFmtId="0" fontId="21" fillId="0" borderId="3" xfId="57" applyFont="1" applyFill="1" applyBorder="1" applyAlignment="1">
      <alignment vertical="center"/>
    </xf>
    <xf numFmtId="0" fontId="21" fillId="0" borderId="4" xfId="57" applyFont="1" applyFill="1" applyBorder="1" applyAlignment="1">
      <alignment vertical="center"/>
    </xf>
    <xf numFmtId="0" fontId="21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0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2" xfId="150" applyFont="1" applyBorder="1" applyAlignment="1">
      <alignment horizontal="centerContinuous"/>
    </xf>
    <xf numFmtId="0" fontId="21" fillId="0" borderId="2" xfId="150" applyFont="1" applyBorder="1" applyAlignment="1">
      <alignment horizontal="centerContinuous" vertical="center"/>
    </xf>
    <xf numFmtId="184" fontId="21" fillId="0" borderId="5" xfId="150" applyNumberFormat="1" applyFont="1" applyFill="1" applyBorder="1" applyAlignment="1" applyProtection="1">
      <alignment horizontal="center" vertical="center"/>
    </xf>
    <xf numFmtId="49" fontId="21" fillId="2" borderId="2" xfId="150" applyNumberFormat="1" applyFont="1" applyFill="1" applyBorder="1" applyAlignment="1">
      <alignment horizontal="center" vertical="center" wrapText="1"/>
    </xf>
    <xf numFmtId="49" fontId="21" fillId="2" borderId="6" xfId="150" applyNumberFormat="1" applyFont="1" applyFill="1" applyBorder="1" applyAlignment="1">
      <alignment horizontal="center" vertical="center" wrapText="1"/>
    </xf>
    <xf numFmtId="0" fontId="21" fillId="0" borderId="2" xfId="150" applyFont="1" applyBorder="1" applyAlignment="1">
      <alignment horizontal="center" vertical="center" wrapText="1"/>
    </xf>
    <xf numFmtId="49" fontId="21" fillId="2" borderId="2" xfId="150" applyNumberFormat="1" applyFont="1" applyFill="1" applyBorder="1" applyAlignment="1">
      <alignment horizontal="center" vertical="center"/>
    </xf>
    <xf numFmtId="49" fontId="21" fillId="2" borderId="7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78" fontId="21" fillId="0" borderId="2" xfId="150" applyNumberFormat="1" applyFont="1" applyFill="1" applyBorder="1" applyAlignment="1" applyProtection="1">
      <alignment horizontal="right" vertical="center" wrapText="1"/>
    </xf>
    <xf numFmtId="4" fontId="21" fillId="0" borderId="2" xfId="150" applyNumberFormat="1" applyFont="1" applyFill="1" applyBorder="1" applyAlignment="1" applyProtection="1">
      <alignment horizontal="right" vertical="center" wrapText="1"/>
    </xf>
    <xf numFmtId="0" fontId="21" fillId="0" borderId="3" xfId="21" applyNumberFormat="1" applyFont="1" applyFill="1" applyBorder="1" applyAlignment="1" applyProtection="1">
      <alignment horizontal="center" vertical="center"/>
    </xf>
    <xf numFmtId="0" fontId="21" fillId="0" borderId="5" xfId="21" applyNumberFormat="1" applyFont="1" applyFill="1" applyBorder="1" applyAlignment="1" applyProtection="1">
      <alignment horizontal="center" vertical="center"/>
    </xf>
    <xf numFmtId="0" fontId="21" fillId="0" borderId="4" xfId="21" applyNumberFormat="1" applyFont="1" applyFill="1" applyBorder="1" applyAlignment="1" applyProtection="1">
      <alignment horizontal="center" vertical="center"/>
    </xf>
    <xf numFmtId="0" fontId="21" fillId="0" borderId="6" xfId="21" applyNumberFormat="1" applyFont="1" applyFill="1" applyBorder="1" applyAlignment="1" applyProtection="1">
      <alignment horizontal="center" vertical="center"/>
    </xf>
    <xf numFmtId="0" fontId="21" fillId="0" borderId="2" xfId="21" applyNumberFormat="1" applyFont="1" applyFill="1" applyBorder="1" applyAlignment="1" applyProtection="1">
      <alignment horizontal="center" vertical="center" wrapText="1"/>
    </xf>
    <xf numFmtId="0" fontId="21" fillId="0" borderId="2" xfId="21" applyNumberFormat="1" applyFont="1" applyFill="1" applyBorder="1" applyAlignment="1" applyProtection="1">
      <alignment horizontal="center" vertical="center"/>
    </xf>
    <xf numFmtId="185" fontId="21" fillId="0" borderId="2" xfId="21" applyNumberFormat="1" applyFont="1" applyFill="1" applyBorder="1" applyAlignment="1" applyProtection="1">
      <alignment horizontal="center" vertical="center"/>
    </xf>
    <xf numFmtId="187" fontId="21" fillId="0" borderId="2" xfId="21" applyNumberFormat="1" applyFont="1" applyFill="1" applyBorder="1" applyAlignment="1" applyProtection="1">
      <alignment horizontal="center" vertical="center"/>
    </xf>
    <xf numFmtId="0" fontId="21" fillId="0" borderId="8" xfId="21" applyNumberFormat="1" applyFont="1" applyFill="1" applyBorder="1" applyAlignment="1" applyProtection="1">
      <alignment horizontal="center" vertical="center"/>
    </xf>
    <xf numFmtId="0" fontId="21" fillId="0" borderId="2" xfId="21" applyFont="1" applyBorder="1" applyAlignment="1">
      <alignment horizontal="center" vertical="center"/>
    </xf>
    <xf numFmtId="0" fontId="21" fillId="0" borderId="7" xfId="21" applyNumberFormat="1" applyFont="1" applyFill="1" applyBorder="1" applyAlignment="1" applyProtection="1">
      <alignment horizontal="center" vertical="center"/>
    </xf>
    <xf numFmtId="0" fontId="21" fillId="0" borderId="2" xfId="149" applyFont="1" applyBorder="1" applyAlignment="1">
      <alignment horizontal="center" vertical="center"/>
    </xf>
    <xf numFmtId="49" fontId="21" fillId="0" borderId="2" xfId="149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 wrapText="1"/>
    </xf>
    <xf numFmtId="178" fontId="21" fillId="0" borderId="2" xfId="21" applyNumberFormat="1" applyFont="1" applyFill="1" applyBorder="1" applyAlignment="1">
      <alignment horizontal="right" vertical="center"/>
    </xf>
    <xf numFmtId="0" fontId="21" fillId="0" borderId="3" xfId="21" applyFont="1" applyBorder="1" applyAlignment="1">
      <alignment horizontal="center" vertical="center"/>
    </xf>
    <xf numFmtId="0" fontId="21" fillId="0" borderId="5" xfId="21" applyFont="1" applyBorder="1" applyAlignment="1">
      <alignment horizontal="center" vertical="center"/>
    </xf>
    <xf numFmtId="0" fontId="21" fillId="0" borderId="4" xfId="21" applyFont="1" applyBorder="1" applyAlignment="1">
      <alignment horizontal="center" vertical="center"/>
    </xf>
    <xf numFmtId="0" fontId="3" fillId="0" borderId="0" xfId="38" applyFont="1" applyAlignment="1"/>
    <xf numFmtId="0" fontId="3" fillId="0" borderId="0" xfId="38" applyFont="1" applyFill="1" applyAlignment="1"/>
    <xf numFmtId="0" fontId="3" fillId="0" borderId="0" xfId="38" applyAlignment="1"/>
    <xf numFmtId="0" fontId="29" fillId="0" borderId="0" xfId="38" applyNumberFormat="1" applyFont="1" applyFill="1" applyAlignment="1" applyProtection="1">
      <alignment horizontal="center" vertical="center"/>
    </xf>
    <xf numFmtId="0" fontId="3" fillId="0" borderId="1" xfId="38" applyFont="1" applyFill="1" applyBorder="1" applyAlignment="1">
      <alignment vertical="center"/>
    </xf>
    <xf numFmtId="0" fontId="3" fillId="0" borderId="0" xfId="38" applyFont="1" applyFill="1" applyAlignment="1">
      <alignment vertical="center"/>
    </xf>
    <xf numFmtId="0" fontId="3" fillId="0" borderId="2" xfId="38" applyFont="1" applyFill="1" applyBorder="1" applyAlignment="1">
      <alignment horizontal="center" vertical="center"/>
    </xf>
    <xf numFmtId="0" fontId="3" fillId="0" borderId="2" xfId="38" applyNumberFormat="1" applyFont="1" applyFill="1" applyBorder="1" applyAlignment="1" applyProtection="1">
      <alignment horizontal="center" vertical="center"/>
    </xf>
    <xf numFmtId="49" fontId="3" fillId="2" borderId="2" xfId="38" applyNumberFormat="1" applyFont="1" applyFill="1" applyBorder="1" applyAlignment="1">
      <alignment horizontal="center" vertical="center" wrapText="1"/>
    </xf>
    <xf numFmtId="49" fontId="3" fillId="2" borderId="3" xfId="38" applyNumberFormat="1" applyFont="1" applyFill="1" applyBorder="1" applyAlignment="1">
      <alignment horizontal="center" vertical="center" wrapText="1"/>
    </xf>
    <xf numFmtId="49" fontId="3" fillId="2" borderId="5" xfId="38" applyNumberFormat="1" applyFont="1" applyFill="1" applyBorder="1" applyAlignment="1">
      <alignment horizontal="center" vertical="center" wrapText="1"/>
    </xf>
    <xf numFmtId="49" fontId="3" fillId="2" borderId="6" xfId="38" applyNumberFormat="1" applyFont="1" applyFill="1" applyBorder="1" applyAlignment="1">
      <alignment horizontal="center" vertical="center" wrapText="1"/>
    </xf>
    <xf numFmtId="49" fontId="3" fillId="2" borderId="7" xfId="38" applyNumberFormat="1" applyFont="1" applyFill="1" applyBorder="1" applyAlignment="1">
      <alignment horizontal="center" vertical="center" wrapText="1"/>
    </xf>
    <xf numFmtId="0" fontId="3" fillId="0" borderId="6" xfId="38" applyFont="1" applyBorder="1" applyAlignment="1">
      <alignment horizontal="center" vertical="center"/>
    </xf>
    <xf numFmtId="0" fontId="3" fillId="0" borderId="6" xfId="38" applyFont="1" applyFill="1" applyBorder="1" applyAlignment="1">
      <alignment horizontal="center" vertical="center"/>
    </xf>
    <xf numFmtId="49" fontId="3" fillId="0" borderId="2" xfId="38" applyNumberFormat="1" applyFont="1" applyFill="1" applyBorder="1" applyAlignment="1" applyProtection="1">
      <alignment horizontal="left" vertical="center"/>
    </xf>
    <xf numFmtId="49" fontId="3" fillId="0" borderId="3" xfId="38" applyNumberFormat="1" applyFont="1" applyFill="1" applyBorder="1" applyAlignment="1" applyProtection="1">
      <alignment horizontal="left" vertical="center" wrapText="1"/>
    </xf>
    <xf numFmtId="178" fontId="3" fillId="0" borderId="3" xfId="38" applyNumberFormat="1" applyFont="1" applyFill="1" applyBorder="1" applyAlignment="1" applyProtection="1">
      <alignment horizontal="right" vertical="center" wrapText="1"/>
    </xf>
    <xf numFmtId="178" fontId="3" fillId="0" borderId="2" xfId="38" applyNumberFormat="1" applyFont="1" applyFill="1" applyBorder="1" applyAlignment="1" applyProtection="1">
      <alignment horizontal="right" vertical="center" wrapText="1"/>
    </xf>
    <xf numFmtId="49" fontId="3" fillId="2" borderId="4" xfId="38" applyNumberFormat="1" applyFont="1" applyFill="1" applyBorder="1" applyAlignment="1">
      <alignment horizontal="center" vertical="center" wrapText="1"/>
    </xf>
    <xf numFmtId="0" fontId="3" fillId="0" borderId="0" xfId="38" applyFont="1" applyFill="1" applyAlignment="1">
      <alignment horizontal="right" vertical="center"/>
    </xf>
    <xf numFmtId="0" fontId="3" fillId="0" borderId="0" xfId="57" applyFill="1" applyAlignment="1"/>
    <xf numFmtId="0" fontId="3" fillId="0" borderId="0" xfId="57" applyAlignment="1"/>
    <xf numFmtId="0" fontId="24" fillId="0" borderId="0" xfId="57" applyFont="1" applyAlignment="1">
      <alignment horizontal="center" vertical="center"/>
    </xf>
    <xf numFmtId="49" fontId="21" fillId="0" borderId="1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7" applyFont="1" applyFill="1" applyBorder="1" applyAlignment="1">
      <alignment horizontal="center" vertical="center"/>
    </xf>
    <xf numFmtId="0" fontId="23" fillId="0" borderId="3" xfId="57" applyFont="1" applyFill="1" applyBorder="1" applyAlignment="1">
      <alignment horizontal="center" vertical="center"/>
    </xf>
    <xf numFmtId="0" fontId="23" fillId="0" borderId="4" xfId="57" applyFont="1" applyFill="1" applyBorder="1" applyAlignment="1">
      <alignment horizontal="center" vertical="center"/>
    </xf>
    <xf numFmtId="0" fontId="23" fillId="0" borderId="2" xfId="57" applyFont="1" applyBorder="1" applyAlignment="1">
      <alignment horizontal="center" vertical="center"/>
    </xf>
    <xf numFmtId="0" fontId="23" fillId="0" borderId="4" xfId="57" applyFont="1" applyBorder="1" applyAlignment="1">
      <alignment horizontal="center" vertical="center"/>
    </xf>
    <xf numFmtId="0" fontId="23" fillId="0" borderId="18" xfId="57" applyFont="1" applyFill="1" applyBorder="1" applyAlignment="1">
      <alignment horizontal="center" vertical="center"/>
    </xf>
    <xf numFmtId="0" fontId="23" fillId="0" borderId="6" xfId="57" applyFont="1" applyFill="1" applyBorder="1" applyAlignment="1">
      <alignment horizontal="center" vertical="center" wrapText="1"/>
    </xf>
    <xf numFmtId="0" fontId="23" fillId="0" borderId="3" xfId="57" applyFont="1" applyBorder="1" applyAlignment="1">
      <alignment horizontal="center" vertical="center"/>
    </xf>
    <xf numFmtId="0" fontId="23" fillId="0" borderId="19" xfId="57" applyFont="1" applyFill="1" applyBorder="1" applyAlignment="1">
      <alignment horizontal="center" vertical="center"/>
    </xf>
    <xf numFmtId="0" fontId="23" fillId="0" borderId="7" xfId="57" applyFont="1" applyFill="1" applyBorder="1" applyAlignment="1">
      <alignment horizontal="center" vertical="center" wrapText="1"/>
    </xf>
    <xf numFmtId="0" fontId="23" fillId="0" borderId="14" xfId="57" applyFont="1" applyBorder="1" applyAlignment="1">
      <alignment horizontal="center" vertical="center"/>
    </xf>
    <xf numFmtId="186" fontId="3" fillId="0" borderId="3" xfId="57" applyNumberFormat="1" applyFont="1" applyFill="1" applyBorder="1" applyAlignment="1">
      <alignment horizontal="left" vertical="center"/>
    </xf>
    <xf numFmtId="178" fontId="3" fillId="0" borderId="6" xfId="57" applyNumberFormat="1" applyFont="1" applyFill="1" applyBorder="1" applyAlignment="1" applyProtection="1">
      <alignment horizontal="right" vertical="center" wrapText="1"/>
    </xf>
    <xf numFmtId="186" fontId="3" fillId="0" borderId="5" xfId="57" applyNumberFormat="1" applyFont="1" applyFill="1" applyBorder="1" applyAlignment="1">
      <alignment horizontal="left" vertical="center"/>
    </xf>
    <xf numFmtId="179" fontId="3" fillId="0" borderId="6" xfId="57" applyNumberFormat="1" applyFont="1" applyFill="1" applyBorder="1" applyAlignment="1" applyProtection="1">
      <alignment horizontal="right" vertical="center" wrapText="1"/>
    </xf>
    <xf numFmtId="178" fontId="3" fillId="0" borderId="2" xfId="57" applyNumberFormat="1" applyFill="1" applyBorder="1" applyAlignment="1">
      <alignment horizontal="right" vertical="center" wrapText="1"/>
    </xf>
    <xf numFmtId="178" fontId="3" fillId="0" borderId="2" xfId="57" applyNumberFormat="1" applyFont="1" applyFill="1" applyBorder="1" applyAlignment="1" applyProtection="1">
      <alignment horizontal="right" vertical="center" wrapText="1"/>
    </xf>
    <xf numFmtId="178" fontId="3" fillId="0" borderId="8" xfId="57" applyNumberFormat="1" applyFont="1" applyFill="1" applyBorder="1" applyAlignment="1" applyProtection="1">
      <alignment horizontal="right" vertical="center" wrapText="1"/>
    </xf>
    <xf numFmtId="186" fontId="3" fillId="0" borderId="5" xfId="57" applyNumberFormat="1" applyFont="1" applyFill="1" applyBorder="1" applyAlignment="1" applyProtection="1">
      <alignment horizontal="left" vertical="center"/>
    </xf>
    <xf numFmtId="178" fontId="25" fillId="0" borderId="0" xfId="136" applyNumberFormat="1" applyFont="1" applyFill="1" applyAlignment="1">
      <alignment horizontal="right" vertical="center" wrapText="1"/>
    </xf>
    <xf numFmtId="186" fontId="3" fillId="0" borderId="3" xfId="57" applyNumberFormat="1" applyFont="1" applyFill="1" applyBorder="1" applyAlignment="1">
      <alignment horizontal="left" vertical="center" wrapText="1"/>
    </xf>
    <xf numFmtId="178" fontId="3" fillId="0" borderId="7" xfId="57" applyNumberFormat="1" applyFont="1" applyFill="1" applyBorder="1" applyAlignment="1" applyProtection="1">
      <alignment horizontal="right" vertical="center" wrapText="1"/>
    </xf>
    <xf numFmtId="186" fontId="3" fillId="0" borderId="11" xfId="57" applyNumberFormat="1" applyFont="1" applyFill="1" applyBorder="1" applyAlignment="1">
      <alignment horizontal="left" vertical="center"/>
    </xf>
    <xf numFmtId="186" fontId="3" fillId="0" borderId="3" xfId="57" applyNumberFormat="1" applyFont="1" applyFill="1" applyBorder="1" applyAlignment="1" applyProtection="1">
      <alignment horizontal="left" vertical="center"/>
    </xf>
    <xf numFmtId="179" fontId="3" fillId="0" borderId="2" xfId="57" applyNumberFormat="1" applyFont="1" applyFill="1" applyBorder="1" applyAlignment="1"/>
    <xf numFmtId="178" fontId="3" fillId="0" borderId="2" xfId="57" applyNumberFormat="1" applyFill="1" applyBorder="1" applyAlignment="1">
      <alignment vertical="center"/>
    </xf>
    <xf numFmtId="0" fontId="3" fillId="0" borderId="3" xfId="57" applyFont="1" applyFill="1" applyBorder="1" applyAlignment="1">
      <alignment vertical="center" wrapText="1"/>
    </xf>
    <xf numFmtId="179" fontId="3" fillId="0" borderId="2" xfId="57" applyNumberFormat="1" applyFont="1" applyBorder="1" applyAlignment="1"/>
    <xf numFmtId="178" fontId="3" fillId="0" borderId="2" xfId="57" applyNumberFormat="1" applyBorder="1" applyAlignment="1">
      <alignment horizontal="right" vertical="center" wrapText="1"/>
    </xf>
    <xf numFmtId="0" fontId="3" fillId="0" borderId="3" xfId="57" applyFont="1" applyBorder="1" applyAlignment="1">
      <alignment vertical="center" wrapText="1"/>
    </xf>
    <xf numFmtId="0" fontId="3" fillId="0" borderId="2" xfId="57" applyFont="1" applyFill="1" applyBorder="1" applyAlignment="1"/>
    <xf numFmtId="179" fontId="3" fillId="0" borderId="2" xfId="57" applyNumberFormat="1" applyFont="1" applyFill="1" applyBorder="1" applyAlignment="1" applyProtection="1">
      <alignment horizontal="right" vertical="center"/>
    </xf>
    <xf numFmtId="0" fontId="3" fillId="0" borderId="3" xfId="57" applyFont="1" applyBorder="1" applyAlignment="1">
      <alignment vertical="center"/>
    </xf>
    <xf numFmtId="0" fontId="3" fillId="0" borderId="4" xfId="57" applyFont="1" applyFill="1" applyBorder="1" applyAlignment="1">
      <alignment horizontal="left" vertical="center"/>
    </xf>
    <xf numFmtId="178" fontId="3" fillId="0" borderId="2" xfId="57" applyNumberFormat="1" applyBorder="1" applyAlignment="1">
      <alignment vertical="center"/>
    </xf>
    <xf numFmtId="0" fontId="3" fillId="0" borderId="2" xfId="57" applyFont="1" applyFill="1" applyBorder="1" applyAlignment="1">
      <alignment horizontal="center" vertical="center"/>
    </xf>
    <xf numFmtId="0" fontId="2" fillId="0" borderId="2" xfId="136" applyFill="1" applyBorder="1">
      <alignment vertical="center"/>
    </xf>
    <xf numFmtId="0" fontId="3" fillId="0" borderId="3" xfId="57" applyFont="1" applyFill="1" applyBorder="1" applyAlignment="1">
      <alignment vertical="center"/>
    </xf>
    <xf numFmtId="0" fontId="3" fillId="0" borderId="3" xfId="57" applyFont="1" applyFill="1" applyBorder="1" applyAlignment="1">
      <alignment horizontal="center" vertical="center"/>
    </xf>
    <xf numFmtId="0" fontId="3" fillId="0" borderId="5" xfId="57" applyFont="1" applyFill="1" applyBorder="1" applyAlignment="1">
      <alignment horizontal="center" vertical="center"/>
    </xf>
    <xf numFmtId="0" fontId="21" fillId="0" borderId="0" xfId="57" applyFont="1" applyFill="1" applyAlignment="1">
      <alignment horizontal="right" vertical="center"/>
    </xf>
    <xf numFmtId="0" fontId="23" fillId="0" borderId="6" xfId="57" applyFont="1" applyBorder="1" applyAlignment="1">
      <alignment horizontal="center" vertical="center"/>
    </xf>
    <xf numFmtId="0" fontId="23" fillId="0" borderId="6" xfId="57" applyFont="1" applyBorder="1" applyAlignment="1">
      <alignment horizontal="center" vertical="center" wrapText="1"/>
    </xf>
    <xf numFmtId="0" fontId="23" fillId="0" borderId="7" xfId="57" applyFont="1" applyBorder="1" applyAlignment="1">
      <alignment horizontal="center" vertical="center"/>
    </xf>
    <xf numFmtId="0" fontId="23" fillId="0" borderId="7" xfId="57" applyFont="1" applyBorder="1" applyAlignment="1">
      <alignment horizontal="center" vertical="center" wrapText="1"/>
    </xf>
    <xf numFmtId="4" fontId="3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44" customWidth="1"/>
    <col min="2" max="2" width="15.625" style="244" customWidth="1"/>
    <col min="3" max="3" width="14.625" style="244" customWidth="1"/>
    <col min="4" max="5" width="12.75" style="244" customWidth="1"/>
    <col min="6" max="6" width="11.875" style="244" customWidth="1"/>
    <col min="7" max="7" width="11.125" style="244" customWidth="1"/>
    <col min="8" max="8" width="13.5" style="244" customWidth="1"/>
    <col min="9" max="9" width="14.25" style="244" customWidth="1"/>
    <col min="10" max="10" width="14.375" style="244" customWidth="1"/>
    <col min="11" max="11" width="13.375" style="244" customWidth="1"/>
    <col min="12" max="12" width="9.75" style="244" customWidth="1"/>
    <col min="13" max="16384" width="9" style="244"/>
  </cols>
  <sheetData>
    <row r="1" ht="42" customHeight="1" spans="1:18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/>
      <c r="N1"/>
      <c r="O1"/>
      <c r="P1"/>
      <c r="Q1"/>
      <c r="R1"/>
    </row>
    <row r="2" ht="15" customHeight="1" spans="1:18">
      <c r="A2" s="246" t="s">
        <v>1</v>
      </c>
      <c r="B2" s="247"/>
      <c r="C2" s="247"/>
      <c r="D2"/>
      <c r="E2"/>
      <c r="F2"/>
      <c r="G2"/>
      <c r="H2"/>
      <c r="I2"/>
      <c r="J2"/>
      <c r="K2"/>
      <c r="L2" s="291" t="s">
        <v>2</v>
      </c>
      <c r="M2"/>
      <c r="N2"/>
      <c r="O2"/>
      <c r="P2"/>
      <c r="Q2"/>
      <c r="R2"/>
    </row>
    <row r="3" ht="21.75" customHeight="1" spans="1:18">
      <c r="A3" s="248" t="s">
        <v>3</v>
      </c>
      <c r="B3" s="249"/>
      <c r="C3" s="250" t="s">
        <v>4</v>
      </c>
      <c r="D3" s="250"/>
      <c r="E3" s="250"/>
      <c r="F3" s="250"/>
      <c r="G3" s="250"/>
      <c r="H3" s="250"/>
      <c r="I3" s="250"/>
      <c r="J3" s="250"/>
      <c r="K3" s="250"/>
      <c r="L3" s="250"/>
      <c r="M3"/>
      <c r="N3"/>
      <c r="O3"/>
      <c r="P3"/>
      <c r="Q3"/>
      <c r="R3"/>
    </row>
    <row r="4" ht="18" customHeight="1" spans="1:18">
      <c r="A4" s="251" t="s">
        <v>5</v>
      </c>
      <c r="B4" s="251" t="s">
        <v>6</v>
      </c>
      <c r="C4" s="251" t="s">
        <v>5</v>
      </c>
      <c r="D4" s="251" t="s">
        <v>7</v>
      </c>
      <c r="E4" s="252" t="s">
        <v>8</v>
      </c>
      <c r="F4" s="253"/>
      <c r="G4" s="254" t="s">
        <v>9</v>
      </c>
      <c r="H4" s="255"/>
      <c r="I4" s="255"/>
      <c r="J4" s="255"/>
      <c r="K4" s="255"/>
      <c r="L4" s="255"/>
      <c r="M4"/>
      <c r="N4"/>
      <c r="O4"/>
      <c r="P4"/>
      <c r="Q4"/>
      <c r="R4"/>
    </row>
    <row r="5" ht="18.75" customHeight="1" spans="1:18">
      <c r="A5" s="256"/>
      <c r="B5" s="256"/>
      <c r="C5" s="256"/>
      <c r="D5" s="256"/>
      <c r="E5" s="257" t="s">
        <v>10</v>
      </c>
      <c r="F5" s="257" t="s">
        <v>11</v>
      </c>
      <c r="G5" s="258" t="s">
        <v>12</v>
      </c>
      <c r="H5" s="255"/>
      <c r="I5" s="292" t="s">
        <v>13</v>
      </c>
      <c r="J5" s="293" t="s">
        <v>14</v>
      </c>
      <c r="K5" s="293" t="s">
        <v>15</v>
      </c>
      <c r="L5" s="292" t="s">
        <v>16</v>
      </c>
      <c r="M5"/>
      <c r="N5"/>
      <c r="O5"/>
      <c r="P5"/>
      <c r="Q5"/>
      <c r="R5"/>
    </row>
    <row r="6" ht="30" customHeight="1" spans="1:18">
      <c r="A6" s="259"/>
      <c r="B6" s="259"/>
      <c r="C6" s="259"/>
      <c r="D6" s="259"/>
      <c r="E6" s="260"/>
      <c r="F6" s="260"/>
      <c r="G6" s="261" t="s">
        <v>17</v>
      </c>
      <c r="H6" s="261" t="s">
        <v>18</v>
      </c>
      <c r="I6" s="294"/>
      <c r="J6" s="295"/>
      <c r="K6" s="295"/>
      <c r="L6" s="294"/>
      <c r="M6"/>
      <c r="N6"/>
      <c r="O6"/>
      <c r="P6"/>
      <c r="Q6"/>
      <c r="R6"/>
    </row>
    <row r="7" s="243" customFormat="1" ht="20.1" customHeight="1" spans="1:18">
      <c r="A7" s="262" t="s">
        <v>19</v>
      </c>
      <c r="B7" s="263">
        <v>6999.88</v>
      </c>
      <c r="C7" s="264" t="s">
        <v>20</v>
      </c>
      <c r="D7" s="265">
        <v>760.33</v>
      </c>
      <c r="E7" s="266">
        <v>0</v>
      </c>
      <c r="F7" s="266">
        <v>0</v>
      </c>
      <c r="G7" s="266">
        <v>760.33</v>
      </c>
      <c r="H7" s="266">
        <v>748.33</v>
      </c>
      <c r="I7" s="266">
        <v>0</v>
      </c>
      <c r="J7" s="266">
        <v>0</v>
      </c>
      <c r="K7" s="266">
        <v>0</v>
      </c>
      <c r="L7" s="266">
        <v>0</v>
      </c>
      <c r="M7" s="37"/>
      <c r="N7" s="37"/>
      <c r="O7" s="37"/>
      <c r="P7" s="37"/>
      <c r="Q7" s="37"/>
      <c r="R7" s="37"/>
    </row>
    <row r="8" s="243" customFormat="1" ht="20.1" customHeight="1" spans="1:18">
      <c r="A8" s="262" t="s">
        <v>21</v>
      </c>
      <c r="B8" s="267">
        <v>6977.88</v>
      </c>
      <c r="C8" s="264" t="s">
        <v>22</v>
      </c>
      <c r="D8" s="265">
        <v>707.01</v>
      </c>
      <c r="E8" s="266">
        <v>0</v>
      </c>
      <c r="F8" s="266">
        <v>0</v>
      </c>
      <c r="G8" s="266">
        <v>707.01</v>
      </c>
      <c r="H8" s="266">
        <v>707.01</v>
      </c>
      <c r="I8" s="266">
        <v>0</v>
      </c>
      <c r="J8" s="266">
        <v>0</v>
      </c>
      <c r="K8" s="266">
        <v>0</v>
      </c>
      <c r="L8" s="266">
        <v>0</v>
      </c>
      <c r="M8" s="37"/>
      <c r="N8" s="37"/>
      <c r="O8" s="37"/>
      <c r="P8" s="37"/>
      <c r="Q8" s="37"/>
      <c r="R8" s="37"/>
    </row>
    <row r="9" s="243" customFormat="1" ht="20.1" customHeight="1" spans="1:18">
      <c r="A9" s="262" t="s">
        <v>23</v>
      </c>
      <c r="B9" s="268">
        <v>22</v>
      </c>
      <c r="C9" s="269" t="s">
        <v>24</v>
      </c>
      <c r="D9" s="265">
        <v>53.32</v>
      </c>
      <c r="E9" s="266">
        <v>0</v>
      </c>
      <c r="F9" s="266">
        <v>0</v>
      </c>
      <c r="G9" s="266">
        <v>53.32</v>
      </c>
      <c r="H9" s="266">
        <v>41.32</v>
      </c>
      <c r="I9" s="266">
        <v>0</v>
      </c>
      <c r="J9" s="266">
        <v>0</v>
      </c>
      <c r="K9" s="266">
        <v>0</v>
      </c>
      <c r="L9" s="266">
        <v>0</v>
      </c>
      <c r="M9" s="37"/>
      <c r="N9" s="37"/>
      <c r="O9" s="37"/>
      <c r="P9" s="37"/>
      <c r="Q9" s="37"/>
      <c r="R9" s="37"/>
    </row>
    <row r="10" s="243" customFormat="1" ht="20.1" customHeight="1" spans="1:18">
      <c r="A10" s="262" t="s">
        <v>25</v>
      </c>
      <c r="B10" s="263">
        <v>0</v>
      </c>
      <c r="C10" s="269" t="s">
        <v>26</v>
      </c>
      <c r="D10" s="265">
        <v>8691.55</v>
      </c>
      <c r="E10" s="266">
        <v>0</v>
      </c>
      <c r="F10" s="266">
        <v>0</v>
      </c>
      <c r="G10" s="266">
        <v>6239.55</v>
      </c>
      <c r="H10" s="266">
        <v>6229.55</v>
      </c>
      <c r="I10" s="266">
        <v>2452</v>
      </c>
      <c r="J10" s="266">
        <v>0</v>
      </c>
      <c r="K10" s="266">
        <v>0</v>
      </c>
      <c r="L10" s="266">
        <v>0</v>
      </c>
      <c r="M10" s="37"/>
      <c r="N10" s="37"/>
      <c r="O10" s="37"/>
      <c r="P10" s="37"/>
      <c r="Q10" s="37"/>
      <c r="R10" s="37"/>
    </row>
    <row r="11" s="243" customFormat="1" ht="20.1" customHeight="1" spans="1:18">
      <c r="A11" s="262" t="s">
        <v>27</v>
      </c>
      <c r="B11" s="267">
        <v>2452</v>
      </c>
      <c r="C11" s="264" t="s">
        <v>28</v>
      </c>
      <c r="D11" s="265">
        <v>362</v>
      </c>
      <c r="E11" s="266">
        <v>0</v>
      </c>
      <c r="F11" s="266">
        <v>0</v>
      </c>
      <c r="G11" s="270">
        <v>362</v>
      </c>
      <c r="H11" s="266">
        <v>352</v>
      </c>
      <c r="I11" s="266">
        <v>0</v>
      </c>
      <c r="J11" s="266">
        <v>0</v>
      </c>
      <c r="K11" s="266">
        <v>0</v>
      </c>
      <c r="L11" s="266">
        <v>0</v>
      </c>
      <c r="M11" s="296"/>
      <c r="N11" s="296"/>
      <c r="O11" s="296"/>
      <c r="P11" s="296"/>
      <c r="Q11" s="296"/>
      <c r="R11" s="296"/>
    </row>
    <row r="12" s="243" customFormat="1" ht="20.1" customHeight="1" spans="1:18">
      <c r="A12" s="271" t="s">
        <v>29</v>
      </c>
      <c r="B12" s="272">
        <v>0</v>
      </c>
      <c r="C12" s="269" t="s">
        <v>30</v>
      </c>
      <c r="D12" s="265">
        <v>8329.55</v>
      </c>
      <c r="E12" s="266">
        <v>0</v>
      </c>
      <c r="F12" s="266">
        <v>0</v>
      </c>
      <c r="G12" s="266">
        <v>5877.55</v>
      </c>
      <c r="H12" s="266">
        <v>5877.55</v>
      </c>
      <c r="I12" s="266">
        <v>2452</v>
      </c>
      <c r="J12" s="266">
        <v>0</v>
      </c>
      <c r="K12" s="266">
        <v>0</v>
      </c>
      <c r="L12" s="266">
        <v>0</v>
      </c>
      <c r="M12" s="37"/>
      <c r="N12" s="37"/>
      <c r="O12" s="37"/>
      <c r="P12" s="37"/>
      <c r="Q12" s="37"/>
      <c r="R12" s="37"/>
    </row>
    <row r="13" s="243" customFormat="1" ht="20.1" customHeight="1" spans="1:18">
      <c r="A13" s="273" t="s">
        <v>31</v>
      </c>
      <c r="B13" s="268">
        <v>0</v>
      </c>
      <c r="C13" s="274"/>
      <c r="D13" s="275"/>
      <c r="E13" s="276"/>
      <c r="F13" s="276"/>
      <c r="G13" s="276"/>
      <c r="H13" s="266"/>
      <c r="I13" s="276"/>
      <c r="J13" s="276"/>
      <c r="K13" s="276"/>
      <c r="L13" s="276"/>
      <c r="M13" s="37"/>
      <c r="N13" s="37"/>
      <c r="O13" s="37"/>
      <c r="P13" s="37"/>
      <c r="Q13" s="37"/>
      <c r="R13" s="37"/>
    </row>
    <row r="14" s="243" customFormat="1" ht="20.1" customHeight="1" spans="1:18">
      <c r="A14" s="277" t="s">
        <v>32</v>
      </c>
      <c r="B14" s="263">
        <v>0</v>
      </c>
      <c r="C14" s="274"/>
      <c r="D14" s="275"/>
      <c r="E14" s="276"/>
      <c r="F14" s="276"/>
      <c r="G14" s="276"/>
      <c r="H14" s="266"/>
      <c r="I14" s="276"/>
      <c r="J14" s="276"/>
      <c r="K14" s="276"/>
      <c r="L14" s="276"/>
      <c r="M14" s="37"/>
      <c r="N14" s="37"/>
      <c r="O14" s="37"/>
      <c r="P14" s="37"/>
      <c r="Q14" s="37"/>
      <c r="R14" s="37"/>
    </row>
    <row r="15" ht="20.1" customHeight="1" spans="1:18">
      <c r="A15" s="277"/>
      <c r="B15" s="263"/>
      <c r="C15" s="274"/>
      <c r="D15" s="278"/>
      <c r="E15" s="276"/>
      <c r="F15" s="276"/>
      <c r="G15" s="276"/>
      <c r="H15" s="279"/>
      <c r="I15" s="276"/>
      <c r="J15" s="285"/>
      <c r="K15" s="285"/>
      <c r="L15" s="285"/>
      <c r="M15"/>
      <c r="N15"/>
      <c r="O15"/>
      <c r="P15"/>
      <c r="Q15"/>
      <c r="R15"/>
    </row>
    <row r="16" ht="20.1" customHeight="1" spans="1:18">
      <c r="A16" s="280"/>
      <c r="B16" s="267"/>
      <c r="C16" s="281"/>
      <c r="D16" s="282"/>
      <c r="E16" s="276"/>
      <c r="F16" s="276"/>
      <c r="G16" s="276"/>
      <c r="H16" s="279"/>
      <c r="I16" s="285"/>
      <c r="J16" s="285"/>
      <c r="K16" s="285"/>
      <c r="L16" s="285"/>
      <c r="M16"/>
      <c r="N16"/>
      <c r="O16"/>
      <c r="P16"/>
      <c r="Q16"/>
      <c r="R16"/>
    </row>
    <row r="17" ht="20.1" customHeight="1" spans="1:18">
      <c r="A17" s="283"/>
      <c r="B17" s="272"/>
      <c r="C17" s="284"/>
      <c r="D17" s="282"/>
      <c r="E17" s="276"/>
      <c r="F17" s="285"/>
      <c r="G17" s="276"/>
      <c r="H17" s="279"/>
      <c r="I17" s="276"/>
      <c r="J17" s="276"/>
      <c r="K17" s="285"/>
      <c r="L17" s="285"/>
      <c r="M17"/>
      <c r="N17"/>
      <c r="O17"/>
      <c r="P17"/>
      <c r="Q17"/>
      <c r="R17"/>
    </row>
    <row r="18" s="243" customFormat="1" ht="20.1" customHeight="1" spans="1:18">
      <c r="A18" s="286" t="s">
        <v>33</v>
      </c>
      <c r="B18" s="263">
        <v>9451.88</v>
      </c>
      <c r="C18" s="287"/>
      <c r="D18" s="287"/>
      <c r="E18" s="276"/>
      <c r="F18" s="276"/>
      <c r="G18" s="276"/>
      <c r="H18" s="266"/>
      <c r="I18" s="276"/>
      <c r="J18" s="276"/>
      <c r="K18" s="276"/>
      <c r="L18" s="276"/>
      <c r="M18" s="37"/>
      <c r="N18" s="37"/>
      <c r="O18" s="37"/>
      <c r="P18" s="37"/>
      <c r="Q18" s="37"/>
      <c r="R18" s="37"/>
    </row>
    <row r="19" s="243" customFormat="1" ht="20.1" customHeight="1" spans="1:18">
      <c r="A19" s="288" t="s">
        <v>34</v>
      </c>
      <c r="B19" s="267">
        <v>0</v>
      </c>
      <c r="C19" s="287"/>
      <c r="D19" s="287"/>
      <c r="E19" s="276"/>
      <c r="F19" s="276"/>
      <c r="G19" s="276"/>
      <c r="H19" s="266"/>
      <c r="I19" s="276"/>
      <c r="J19" s="276"/>
      <c r="K19" s="276"/>
      <c r="L19" s="276"/>
      <c r="M19" s="37"/>
      <c r="N19" s="37"/>
      <c r="O19" s="37"/>
      <c r="P19" s="37"/>
      <c r="Q19" s="37"/>
      <c r="R19" s="37"/>
    </row>
    <row r="20" s="243" customFormat="1" ht="20.1" customHeight="1" spans="1:18">
      <c r="A20" s="288" t="s">
        <v>35</v>
      </c>
      <c r="B20" s="272">
        <v>0</v>
      </c>
      <c r="C20" s="287"/>
      <c r="D20" s="287"/>
      <c r="E20" s="276"/>
      <c r="F20" s="276"/>
      <c r="G20" s="276"/>
      <c r="H20" s="266"/>
      <c r="I20" s="276"/>
      <c r="J20" s="276"/>
      <c r="K20" s="276"/>
      <c r="L20" s="276"/>
      <c r="M20" s="37"/>
      <c r="N20" s="37"/>
      <c r="O20" s="37"/>
      <c r="P20" s="37"/>
      <c r="Q20" s="37"/>
      <c r="R20" s="37"/>
    </row>
    <row r="21" s="243" customFormat="1" ht="20.1" customHeight="1" spans="1:18">
      <c r="A21" s="288" t="s">
        <v>36</v>
      </c>
      <c r="B21" s="272">
        <v>0</v>
      </c>
      <c r="C21" s="287"/>
      <c r="D21" s="287"/>
      <c r="E21" s="276"/>
      <c r="F21" s="276"/>
      <c r="G21" s="276"/>
      <c r="H21" s="266"/>
      <c r="I21" s="276"/>
      <c r="J21" s="276"/>
      <c r="K21" s="276"/>
      <c r="L21" s="276"/>
      <c r="M21" s="37"/>
      <c r="N21" s="37"/>
      <c r="O21" s="37"/>
      <c r="P21" s="37"/>
      <c r="Q21" s="37"/>
      <c r="R21" s="37"/>
    </row>
    <row r="22" s="243" customFormat="1" ht="20.1" customHeight="1" spans="1:18">
      <c r="A22" s="289" t="s">
        <v>37</v>
      </c>
      <c r="B22" s="272">
        <v>9451.88</v>
      </c>
      <c r="C22" s="290" t="s">
        <v>38</v>
      </c>
      <c r="D22" s="272">
        <v>9451.88</v>
      </c>
      <c r="E22" s="266">
        <v>0</v>
      </c>
      <c r="F22" s="266">
        <v>0</v>
      </c>
      <c r="G22" s="266">
        <v>6999.88</v>
      </c>
      <c r="H22" s="266">
        <v>6977.88</v>
      </c>
      <c r="I22" s="266">
        <v>2452</v>
      </c>
      <c r="J22" s="266">
        <v>0</v>
      </c>
      <c r="K22" s="266">
        <v>0</v>
      </c>
      <c r="L22" s="266">
        <v>0</v>
      </c>
      <c r="M22" s="37"/>
      <c r="N22" s="37"/>
      <c r="O22" s="37"/>
      <c r="P22" s="37"/>
      <c r="Q22" s="37"/>
      <c r="R22" s="37"/>
    </row>
    <row r="23" ht="9.75" customHeight="1" spans="1:18">
      <c r="A23"/>
      <c r="B23" s="24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43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4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4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43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38" t="s">
        <v>321</v>
      </c>
      <c r="B1" s="38"/>
      <c r="C1" s="38"/>
    </row>
    <row r="2" ht="20.1" customHeight="1" spans="1:3">
      <c r="A2" s="39" t="s">
        <v>1</v>
      </c>
      <c r="B2" s="40"/>
      <c r="C2" s="41" t="s">
        <v>2</v>
      </c>
    </row>
    <row r="3" ht="20.1" customHeight="1" spans="1:3">
      <c r="A3" s="42" t="s">
        <v>322</v>
      </c>
      <c r="B3" s="42" t="s">
        <v>323</v>
      </c>
      <c r="C3" s="42" t="s">
        <v>6</v>
      </c>
    </row>
    <row r="4" s="37" customFormat="1" ht="23.25" customHeight="1" spans="1:4">
      <c r="A4" s="43"/>
      <c r="B4" s="44" t="s">
        <v>7</v>
      </c>
      <c r="C4" s="45">
        <f>C5</f>
        <v>34.96</v>
      </c>
      <c r="D4" s="46"/>
    </row>
    <row r="5" ht="23.25" customHeight="1" spans="1:3">
      <c r="A5" s="43" t="s">
        <v>290</v>
      </c>
      <c r="B5" s="44"/>
      <c r="C5" s="45">
        <f>SUM(C6:C8)</f>
        <v>34.96</v>
      </c>
    </row>
    <row r="6" ht="23.25" customHeight="1" spans="1:3">
      <c r="A6" s="43" t="s">
        <v>324</v>
      </c>
      <c r="B6" s="44" t="s">
        <v>276</v>
      </c>
      <c r="C6" s="45">
        <v>3.48</v>
      </c>
    </row>
    <row r="7" ht="23.25" customHeight="1" spans="1:3">
      <c r="A7" s="43" t="s">
        <v>324</v>
      </c>
      <c r="B7" s="44" t="s">
        <v>290</v>
      </c>
      <c r="C7" s="45">
        <v>6.48</v>
      </c>
    </row>
    <row r="8" ht="23.25" customHeight="1" spans="1:3">
      <c r="A8" s="43" t="s">
        <v>325</v>
      </c>
      <c r="B8" s="44" t="s">
        <v>279</v>
      </c>
      <c r="C8" s="45">
        <v>25</v>
      </c>
    </row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workbookViewId="0">
      <selection activeCell="R13" sqref="R13"/>
    </sheetView>
  </sheetViews>
  <sheetFormatPr defaultColWidth="5.53333333333333" defaultRowHeight="11.25"/>
  <cols>
    <col min="1" max="1" width="5.71666666666667" style="25" customWidth="1"/>
    <col min="2" max="2" width="7.96666666666667" style="25" customWidth="1"/>
    <col min="3" max="3" width="12.375" style="25" customWidth="1"/>
    <col min="4" max="4" width="10.5" style="25" customWidth="1"/>
    <col min="5" max="5" width="9.75" style="25" customWidth="1"/>
    <col min="6" max="6" width="11.25" style="25"/>
    <col min="7" max="7" width="9.75" style="25" customWidth="1"/>
    <col min="8" max="8" width="8.44166666666667" style="25" customWidth="1"/>
    <col min="9" max="9" width="8.625" style="25" customWidth="1"/>
    <col min="10" max="256" width="5.53333333333333" style="25" customWidth="1"/>
    <col min="257" max="16384" width="5.53333333333333" style="2"/>
  </cols>
  <sheetData>
    <row r="1" ht="52" customHeight="1" spans="1:9">
      <c r="A1" s="26" t="s">
        <v>326</v>
      </c>
      <c r="B1" s="26"/>
      <c r="C1" s="26"/>
      <c r="D1" s="26"/>
      <c r="E1" s="26"/>
      <c r="F1" s="26"/>
      <c r="G1" s="26"/>
      <c r="H1" s="26"/>
      <c r="I1" s="26"/>
    </row>
    <row r="2" s="24" customFormat="1" ht="57" customHeight="1" spans="1:9">
      <c r="A2" s="27" t="s">
        <v>327</v>
      </c>
      <c r="B2" s="27"/>
      <c r="C2" s="27"/>
      <c r="D2" s="27"/>
      <c r="E2" s="27"/>
      <c r="F2" s="28" t="s">
        <v>328</v>
      </c>
      <c r="G2" s="28"/>
      <c r="H2" s="29"/>
      <c r="I2" s="29"/>
    </row>
    <row r="3" ht="39" customHeight="1" spans="1:9">
      <c r="A3" s="30" t="s">
        <v>329</v>
      </c>
      <c r="B3" s="30"/>
      <c r="C3" s="30"/>
      <c r="D3" s="30" t="s">
        <v>330</v>
      </c>
      <c r="E3" s="30"/>
      <c r="F3" s="30"/>
      <c r="G3" s="30"/>
      <c r="H3" s="30"/>
      <c r="I3" s="30"/>
    </row>
    <row r="4" ht="46" customHeight="1" spans="1:9">
      <c r="A4" s="30" t="s">
        <v>331</v>
      </c>
      <c r="B4" s="30"/>
      <c r="C4" s="30"/>
      <c r="D4" s="30" t="s">
        <v>332</v>
      </c>
      <c r="E4" s="30"/>
      <c r="F4" s="30" t="s">
        <v>333</v>
      </c>
      <c r="G4" s="30" t="s">
        <v>334</v>
      </c>
      <c r="H4" s="30"/>
      <c r="I4" s="30"/>
    </row>
    <row r="5" ht="30" customHeight="1" spans="1:9">
      <c r="A5" s="10" t="s">
        <v>335</v>
      </c>
      <c r="B5" s="10"/>
      <c r="C5" s="10"/>
      <c r="D5" s="10" t="s">
        <v>336</v>
      </c>
      <c r="E5" s="10"/>
      <c r="F5" s="30"/>
      <c r="G5" s="30"/>
      <c r="H5" s="30"/>
      <c r="I5" s="30"/>
    </row>
    <row r="6" ht="30" customHeight="1" spans="1:9">
      <c r="A6" s="10"/>
      <c r="B6" s="10"/>
      <c r="C6" s="10"/>
      <c r="D6" s="10" t="s">
        <v>337</v>
      </c>
      <c r="E6" s="10"/>
      <c r="F6" s="10">
        <v>75</v>
      </c>
      <c r="G6" s="10"/>
      <c r="H6" s="10"/>
      <c r="I6" s="10"/>
    </row>
    <row r="7" ht="30" customHeight="1" spans="1:9">
      <c r="A7" s="10"/>
      <c r="B7" s="10"/>
      <c r="C7" s="10"/>
      <c r="D7" s="30" t="s">
        <v>16</v>
      </c>
      <c r="E7" s="30"/>
      <c r="F7" s="30"/>
      <c r="G7" s="30"/>
      <c r="H7" s="30"/>
      <c r="I7" s="30"/>
    </row>
    <row r="8" ht="42" customHeight="1" spans="1:9">
      <c r="A8" s="10" t="s">
        <v>338</v>
      </c>
      <c r="B8" s="10"/>
      <c r="C8" s="10"/>
      <c r="D8" s="31"/>
      <c r="E8" s="31"/>
      <c r="F8" s="31"/>
      <c r="G8" s="31"/>
      <c r="H8" s="31"/>
      <c r="I8" s="31"/>
    </row>
    <row r="9" ht="112" customHeight="1" spans="1:9">
      <c r="A9" s="30" t="s">
        <v>339</v>
      </c>
      <c r="B9" s="30"/>
      <c r="C9" s="30"/>
      <c r="D9" s="31"/>
      <c r="E9" s="31"/>
      <c r="F9" s="31"/>
      <c r="G9" s="31"/>
      <c r="H9" s="31"/>
      <c r="I9" s="31"/>
    </row>
    <row r="10" ht="36" customHeight="1" spans="1:9">
      <c r="A10" s="32" t="s">
        <v>340</v>
      </c>
      <c r="B10" s="10" t="s">
        <v>341</v>
      </c>
      <c r="C10" s="10" t="s">
        <v>342</v>
      </c>
      <c r="D10" s="10" t="s">
        <v>343</v>
      </c>
      <c r="E10" s="10"/>
      <c r="F10" s="10"/>
      <c r="G10" s="10"/>
      <c r="H10" s="10" t="s">
        <v>344</v>
      </c>
      <c r="I10" s="10"/>
    </row>
    <row r="11" ht="45" customHeight="1" spans="1:9">
      <c r="A11" s="33"/>
      <c r="B11" s="20" t="s">
        <v>345</v>
      </c>
      <c r="C11" s="30" t="s">
        <v>346</v>
      </c>
      <c r="D11" s="30" t="s">
        <v>347</v>
      </c>
      <c r="E11" s="30"/>
      <c r="F11" s="30"/>
      <c r="G11" s="30"/>
      <c r="H11" s="34">
        <v>0.98</v>
      </c>
      <c r="I11" s="30"/>
    </row>
    <row r="12" ht="45" customHeight="1" spans="1:9">
      <c r="A12" s="33"/>
      <c r="B12" s="35"/>
      <c r="C12" s="30" t="s">
        <v>348</v>
      </c>
      <c r="D12" s="7" t="s">
        <v>349</v>
      </c>
      <c r="E12" s="7"/>
      <c r="F12" s="7"/>
      <c r="G12" s="7"/>
      <c r="H12" s="34">
        <v>0.98</v>
      </c>
      <c r="I12" s="30"/>
    </row>
    <row r="13" ht="45" customHeight="1" spans="1:9">
      <c r="A13" s="33"/>
      <c r="B13" s="35"/>
      <c r="C13" s="30" t="s">
        <v>350</v>
      </c>
      <c r="D13" s="30" t="s">
        <v>351</v>
      </c>
      <c r="E13" s="30"/>
      <c r="F13" s="30"/>
      <c r="G13" s="30"/>
      <c r="H13" s="34">
        <v>0.98</v>
      </c>
      <c r="I13" s="30"/>
    </row>
    <row r="14" ht="45" customHeight="1" spans="1:9">
      <c r="A14" s="36"/>
      <c r="B14" s="22"/>
      <c r="C14" s="30" t="s">
        <v>352</v>
      </c>
      <c r="D14" s="30" t="s">
        <v>353</v>
      </c>
      <c r="E14" s="30"/>
      <c r="F14" s="30"/>
      <c r="G14" s="30"/>
      <c r="H14" s="34">
        <v>0.98</v>
      </c>
      <c r="I14" s="30"/>
    </row>
    <row r="15" ht="45" customHeight="1" spans="1:9">
      <c r="A15" s="14" t="s">
        <v>340</v>
      </c>
      <c r="B15" s="10" t="s">
        <v>354</v>
      </c>
      <c r="C15" s="10" t="s">
        <v>355</v>
      </c>
      <c r="D15" s="7"/>
      <c r="E15" s="7"/>
      <c r="F15" s="7"/>
      <c r="G15" s="7"/>
      <c r="H15" s="30"/>
      <c r="I15" s="30"/>
    </row>
    <row r="16" ht="45" customHeight="1" spans="1:9">
      <c r="A16" s="14"/>
      <c r="B16" s="10"/>
      <c r="C16" s="10" t="s">
        <v>356</v>
      </c>
      <c r="D16" s="30" t="s">
        <v>357</v>
      </c>
      <c r="E16" s="30"/>
      <c r="F16" s="30"/>
      <c r="G16" s="30"/>
      <c r="H16" s="34">
        <v>0.98</v>
      </c>
      <c r="I16" s="30"/>
    </row>
    <row r="17" ht="45" customHeight="1" spans="1:9">
      <c r="A17" s="14"/>
      <c r="B17" s="10"/>
      <c r="C17" s="10" t="s">
        <v>358</v>
      </c>
      <c r="D17" s="30" t="s">
        <v>359</v>
      </c>
      <c r="E17" s="30"/>
      <c r="F17" s="30"/>
      <c r="G17" s="30"/>
      <c r="H17" s="34">
        <v>0.98</v>
      </c>
      <c r="I17" s="30"/>
    </row>
    <row r="18" ht="45" customHeight="1" spans="1:9">
      <c r="A18" s="14"/>
      <c r="B18" s="10" t="s">
        <v>360</v>
      </c>
      <c r="C18" s="10" t="s">
        <v>361</v>
      </c>
      <c r="D18" s="30" t="s">
        <v>362</v>
      </c>
      <c r="E18" s="30"/>
      <c r="F18" s="30"/>
      <c r="G18" s="30"/>
      <c r="H18" s="30"/>
      <c r="I18" s="30"/>
    </row>
  </sheetData>
  <mergeCells count="41">
    <mergeCell ref="A1:I1"/>
    <mergeCell ref="A2:E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A10:A14"/>
    <mergeCell ref="A15:A18"/>
    <mergeCell ref="B11:B14"/>
    <mergeCell ref="B15:B17"/>
    <mergeCell ref="A5:C7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9"/>
  <sheetViews>
    <sheetView tabSelected="1" workbookViewId="0">
      <selection activeCell="P9" sqref="P9"/>
    </sheetView>
  </sheetViews>
  <sheetFormatPr defaultColWidth="5.5" defaultRowHeight="11.25"/>
  <cols>
    <col min="1" max="1" width="5.75" style="2" customWidth="1"/>
    <col min="2" max="2" width="8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375" style="2" customWidth="1"/>
    <col min="9" max="9" width="8.625" style="2" customWidth="1"/>
    <col min="10" max="16384" width="5.5" style="2"/>
  </cols>
  <sheetData>
    <row r="1" ht="36.75" customHeight="1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327</v>
      </c>
      <c r="B2" s="4"/>
      <c r="C2" s="4"/>
      <c r="D2" s="5"/>
      <c r="E2" s="5"/>
      <c r="F2" s="6" t="s">
        <v>328</v>
      </c>
      <c r="G2" s="6"/>
      <c r="H2" s="5"/>
      <c r="I2" s="5"/>
    </row>
    <row r="3" ht="34.9" customHeight="1" spans="1:9">
      <c r="A3" s="7" t="s">
        <v>329</v>
      </c>
      <c r="B3" s="7"/>
      <c r="C3" s="7"/>
      <c r="D3" s="7" t="s">
        <v>364</v>
      </c>
      <c r="E3" s="7"/>
      <c r="F3" s="7"/>
      <c r="G3" s="7"/>
      <c r="H3" s="7"/>
      <c r="I3" s="7"/>
    </row>
    <row r="4" ht="13.5" spans="1:9">
      <c r="A4" s="7" t="s">
        <v>331</v>
      </c>
      <c r="B4" s="7"/>
      <c r="C4" s="7"/>
      <c r="D4" s="8" t="s">
        <v>365</v>
      </c>
      <c r="E4" s="9"/>
      <c r="F4" s="7" t="s">
        <v>333</v>
      </c>
      <c r="G4" s="7" t="s">
        <v>334</v>
      </c>
      <c r="H4" s="7"/>
      <c r="I4" s="7"/>
    </row>
    <row r="5" ht="34.9" customHeight="1" spans="1:9">
      <c r="A5" s="10" t="s">
        <v>335</v>
      </c>
      <c r="B5" s="10"/>
      <c r="C5" s="10"/>
      <c r="D5" s="10" t="s">
        <v>336</v>
      </c>
      <c r="E5" s="10"/>
      <c r="F5" s="7">
        <v>1296</v>
      </c>
      <c r="G5" s="7"/>
      <c r="H5" s="7"/>
      <c r="I5" s="7"/>
    </row>
    <row r="6" ht="34.9" customHeight="1" spans="1:9">
      <c r="A6" s="10"/>
      <c r="B6" s="10"/>
      <c r="C6" s="10"/>
      <c r="D6" s="10" t="s">
        <v>337</v>
      </c>
      <c r="E6" s="10"/>
      <c r="F6" s="10">
        <v>1330</v>
      </c>
      <c r="G6" s="10"/>
      <c r="H6" s="10"/>
      <c r="I6" s="10"/>
    </row>
    <row r="7" ht="34.9" customHeight="1" spans="1:9">
      <c r="A7" s="10"/>
      <c r="B7" s="10"/>
      <c r="C7" s="10"/>
      <c r="D7" s="7" t="s">
        <v>16</v>
      </c>
      <c r="E7" s="7"/>
      <c r="F7" s="7"/>
      <c r="G7" s="7"/>
      <c r="H7" s="7"/>
      <c r="I7" s="7"/>
    </row>
    <row r="8" ht="34.9" customHeight="1" spans="1:9">
      <c r="A8" s="10" t="s">
        <v>338</v>
      </c>
      <c r="B8" s="10"/>
      <c r="C8" s="10"/>
      <c r="D8" s="11" t="s">
        <v>366</v>
      </c>
      <c r="E8" s="12"/>
      <c r="F8" s="12"/>
      <c r="G8" s="12"/>
      <c r="H8" s="12"/>
      <c r="I8" s="23"/>
    </row>
    <row r="9" ht="70.5" customHeight="1" spans="1:9">
      <c r="A9" s="7" t="s">
        <v>339</v>
      </c>
      <c r="B9" s="7"/>
      <c r="C9" s="7"/>
      <c r="D9" s="8" t="s">
        <v>367</v>
      </c>
      <c r="E9" s="13"/>
      <c r="F9" s="13"/>
      <c r="G9" s="13"/>
      <c r="H9" s="13"/>
      <c r="I9" s="9"/>
    </row>
    <row r="10" ht="27.75" customHeight="1" spans="1:9">
      <c r="A10" s="14" t="s">
        <v>340</v>
      </c>
      <c r="B10" s="10" t="s">
        <v>341</v>
      </c>
      <c r="C10" s="15" t="s">
        <v>342</v>
      </c>
      <c r="D10" s="15" t="s">
        <v>343</v>
      </c>
      <c r="E10" s="15"/>
      <c r="F10" s="15"/>
      <c r="G10" s="15"/>
      <c r="H10" s="15" t="s">
        <v>344</v>
      </c>
      <c r="I10" s="15"/>
    </row>
    <row r="11" ht="21" customHeight="1" spans="1:9">
      <c r="A11" s="14"/>
      <c r="B11" s="10" t="s">
        <v>345</v>
      </c>
      <c r="C11" s="7" t="s">
        <v>346</v>
      </c>
      <c r="D11" s="7" t="s">
        <v>368</v>
      </c>
      <c r="E11" s="7"/>
      <c r="F11" s="7"/>
      <c r="G11" s="7"/>
      <c r="H11" s="7">
        <v>8</v>
      </c>
      <c r="I11" s="7"/>
    </row>
    <row r="12" ht="21" customHeight="1" spans="1:9">
      <c r="A12" s="14"/>
      <c r="B12" s="10"/>
      <c r="C12" s="7"/>
      <c r="D12" s="7" t="s">
        <v>369</v>
      </c>
      <c r="E12" s="7"/>
      <c r="F12" s="7"/>
      <c r="G12" s="7"/>
      <c r="H12" s="7">
        <v>6</v>
      </c>
      <c r="I12" s="7"/>
    </row>
    <row r="13" ht="21" customHeight="1" spans="1:9">
      <c r="A13" s="14"/>
      <c r="B13" s="10"/>
      <c r="C13" s="7"/>
      <c r="D13" s="7" t="s">
        <v>370</v>
      </c>
      <c r="E13" s="7"/>
      <c r="F13" s="7"/>
      <c r="G13" s="7"/>
      <c r="H13" s="7">
        <v>3</v>
      </c>
      <c r="I13" s="7"/>
    </row>
    <row r="14" ht="21" customHeight="1" spans="1:9">
      <c r="A14" s="14"/>
      <c r="B14" s="10"/>
      <c r="C14" s="7" t="s">
        <v>348</v>
      </c>
      <c r="D14" s="16" t="s">
        <v>371</v>
      </c>
      <c r="E14" s="17"/>
      <c r="F14" s="17"/>
      <c r="G14" s="18"/>
      <c r="H14" s="16" t="s">
        <v>372</v>
      </c>
      <c r="I14" s="18"/>
    </row>
    <row r="15" ht="21" customHeight="1" spans="1:9">
      <c r="A15" s="14"/>
      <c r="B15" s="10"/>
      <c r="C15" s="7"/>
      <c r="D15" s="16" t="s">
        <v>373</v>
      </c>
      <c r="E15" s="17"/>
      <c r="F15" s="17"/>
      <c r="G15" s="18"/>
      <c r="H15" s="16" t="s">
        <v>374</v>
      </c>
      <c r="I15" s="18"/>
    </row>
    <row r="16" ht="21" customHeight="1" spans="1:9">
      <c r="A16" s="14"/>
      <c r="B16" s="10"/>
      <c r="C16" s="7" t="s">
        <v>350</v>
      </c>
      <c r="D16" s="7" t="s">
        <v>375</v>
      </c>
      <c r="E16" s="7"/>
      <c r="F16" s="7"/>
      <c r="G16" s="7"/>
      <c r="H16" s="7" t="s">
        <v>376</v>
      </c>
      <c r="I16" s="7"/>
    </row>
    <row r="17" ht="21" customHeight="1" spans="1:9">
      <c r="A17" s="14"/>
      <c r="B17" s="10"/>
      <c r="C17" s="7"/>
      <c r="D17" s="7" t="s">
        <v>377</v>
      </c>
      <c r="E17" s="7"/>
      <c r="F17" s="7"/>
      <c r="G17" s="7"/>
      <c r="H17" s="7" t="s">
        <v>376</v>
      </c>
      <c r="I17" s="7"/>
    </row>
    <row r="18" ht="21" customHeight="1" spans="1:9">
      <c r="A18" s="14"/>
      <c r="B18" s="10"/>
      <c r="C18" s="7"/>
      <c r="D18" s="7" t="s">
        <v>378</v>
      </c>
      <c r="E18" s="7"/>
      <c r="F18" s="7"/>
      <c r="G18" s="7"/>
      <c r="H18" s="7" t="s">
        <v>376</v>
      </c>
      <c r="I18" s="7"/>
    </row>
    <row r="19" ht="21" customHeight="1" spans="1:9">
      <c r="A19" s="14"/>
      <c r="B19" s="10"/>
      <c r="C19" s="7" t="s">
        <v>352</v>
      </c>
      <c r="D19" s="7" t="s">
        <v>379</v>
      </c>
      <c r="E19" s="7"/>
      <c r="F19" s="7"/>
      <c r="G19" s="7"/>
      <c r="H19" s="19">
        <v>1</v>
      </c>
      <c r="I19" s="7"/>
    </row>
    <row r="20" ht="21" customHeight="1" spans="1:9">
      <c r="A20" s="14" t="s">
        <v>340</v>
      </c>
      <c r="B20" s="10" t="s">
        <v>354</v>
      </c>
      <c r="C20" s="10" t="s">
        <v>355</v>
      </c>
      <c r="D20" s="7" t="s">
        <v>380</v>
      </c>
      <c r="E20" s="7"/>
      <c r="F20" s="7"/>
      <c r="G20" s="7"/>
      <c r="H20" s="7" t="s">
        <v>381</v>
      </c>
      <c r="I20" s="7"/>
    </row>
    <row r="21" ht="27.75" customHeight="1" spans="1:9">
      <c r="A21" s="14"/>
      <c r="B21" s="10"/>
      <c r="C21" s="10"/>
      <c r="D21" s="8" t="s">
        <v>382</v>
      </c>
      <c r="E21" s="13"/>
      <c r="F21" s="13"/>
      <c r="G21" s="9"/>
      <c r="H21" s="7" t="s">
        <v>381</v>
      </c>
      <c r="I21" s="7"/>
    </row>
    <row r="22" ht="23.45" customHeight="1" spans="1:9">
      <c r="A22" s="14"/>
      <c r="B22" s="10"/>
      <c r="C22" s="10" t="s">
        <v>356</v>
      </c>
      <c r="D22" s="7" t="s">
        <v>383</v>
      </c>
      <c r="E22" s="7"/>
      <c r="F22" s="7"/>
      <c r="G22" s="7"/>
      <c r="H22" s="7" t="s">
        <v>384</v>
      </c>
      <c r="I22" s="7"/>
    </row>
    <row r="23" ht="23.45" customHeight="1" spans="1:9">
      <c r="A23" s="14"/>
      <c r="B23" s="10"/>
      <c r="C23" s="10"/>
      <c r="D23" s="7" t="s">
        <v>385</v>
      </c>
      <c r="E23" s="7"/>
      <c r="F23" s="7"/>
      <c r="G23" s="7"/>
      <c r="H23" s="7" t="s">
        <v>384</v>
      </c>
      <c r="I23" s="7"/>
    </row>
    <row r="24" ht="23.45" customHeight="1" spans="1:9">
      <c r="A24" s="14"/>
      <c r="B24" s="10"/>
      <c r="C24" s="10" t="s">
        <v>386</v>
      </c>
      <c r="D24" s="7" t="s">
        <v>387</v>
      </c>
      <c r="E24" s="7"/>
      <c r="F24" s="7"/>
      <c r="G24" s="7"/>
      <c r="H24" s="7" t="s">
        <v>372</v>
      </c>
      <c r="I24" s="7"/>
    </row>
    <row r="25" ht="23.45" customHeight="1" spans="1:9">
      <c r="A25" s="14"/>
      <c r="B25" s="10"/>
      <c r="C25" s="10"/>
      <c r="D25" s="7" t="s">
        <v>388</v>
      </c>
      <c r="E25" s="7"/>
      <c r="F25" s="7"/>
      <c r="G25" s="7"/>
      <c r="H25" s="7" t="s">
        <v>372</v>
      </c>
      <c r="I25" s="7"/>
    </row>
    <row r="26" ht="23.45" customHeight="1" spans="1:9">
      <c r="A26" s="14"/>
      <c r="B26" s="10"/>
      <c r="C26" s="10" t="s">
        <v>358</v>
      </c>
      <c r="D26" s="7" t="s">
        <v>389</v>
      </c>
      <c r="E26" s="7"/>
      <c r="F26" s="7"/>
      <c r="G26" s="7"/>
      <c r="H26" s="7" t="s">
        <v>390</v>
      </c>
      <c r="I26" s="7"/>
    </row>
    <row r="27" ht="23.45" customHeight="1" spans="1:9">
      <c r="A27" s="14"/>
      <c r="B27" s="10"/>
      <c r="C27" s="10"/>
      <c r="D27" s="7" t="s">
        <v>391</v>
      </c>
      <c r="E27" s="7"/>
      <c r="F27" s="7"/>
      <c r="G27" s="7"/>
      <c r="H27" s="7" t="s">
        <v>390</v>
      </c>
      <c r="I27" s="7"/>
    </row>
    <row r="28" ht="23.45" customHeight="1" spans="1:9">
      <c r="A28" s="14"/>
      <c r="B28" s="20" t="s">
        <v>360</v>
      </c>
      <c r="C28" s="20" t="s">
        <v>361</v>
      </c>
      <c r="D28" s="16" t="s">
        <v>392</v>
      </c>
      <c r="E28" s="17"/>
      <c r="F28" s="17"/>
      <c r="G28" s="18"/>
      <c r="H28" s="21">
        <v>1</v>
      </c>
      <c r="I28" s="18"/>
    </row>
    <row r="29" ht="36" customHeight="1" spans="1:9">
      <c r="A29" s="14"/>
      <c r="B29" s="22"/>
      <c r="C29" s="22"/>
      <c r="D29" s="16" t="s">
        <v>393</v>
      </c>
      <c r="E29" s="17"/>
      <c r="F29" s="17"/>
      <c r="G29" s="18"/>
      <c r="H29" s="21">
        <v>1</v>
      </c>
      <c r="I29" s="18"/>
    </row>
  </sheetData>
  <mergeCells count="72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A10:A19"/>
    <mergeCell ref="A20:A29"/>
    <mergeCell ref="B11:B19"/>
    <mergeCell ref="B20:B27"/>
    <mergeCell ref="B28:B29"/>
    <mergeCell ref="C11:C13"/>
    <mergeCell ref="C14:C15"/>
    <mergeCell ref="C16:C18"/>
    <mergeCell ref="C20:C21"/>
    <mergeCell ref="C22:C23"/>
    <mergeCell ref="C24:C25"/>
    <mergeCell ref="C26:C27"/>
    <mergeCell ref="C28:C29"/>
    <mergeCell ref="A5:C7"/>
  </mergeCells>
  <printOptions horizontalCentered="1"/>
  <pageMargins left="0.16875" right="0.393055555555556" top="0.393055555555556" bottom="0.729166666666667" header="0.313888888888889" footer="0.313888888888889"/>
  <pageSetup paperSize="9" scale="9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03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24" customWidth="1"/>
    <col min="2" max="3" width="4.125" style="224" customWidth="1"/>
    <col min="4" max="4" width="21.25" style="224" customWidth="1"/>
    <col min="5" max="5" width="12.875" style="224" customWidth="1"/>
    <col min="6" max="6" width="11.75" style="224" customWidth="1"/>
    <col min="7" max="16" width="11.5" style="224" customWidth="1"/>
    <col min="17" max="17" width="6.875" style="224" customWidth="1"/>
    <col min="18" max="18" width="10.375" style="224" customWidth="1"/>
    <col min="19" max="19" width="9.625" style="224" customWidth="1"/>
    <col min="20" max="251" width="6.875" style="224" customWidth="1"/>
    <col min="252" max="16384" width="9" style="224"/>
  </cols>
  <sheetData>
    <row r="1" ht="42" customHeight="1" spans="1:22">
      <c r="A1" s="225" t="s">
        <v>39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="222" customFormat="1" ht="20.1" customHeight="1" spans="1:22">
      <c r="A2" s="226" t="s">
        <v>1</v>
      </c>
      <c r="B2" s="226"/>
      <c r="C2" s="226"/>
      <c r="D2" s="226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V2" s="242" t="s">
        <v>2</v>
      </c>
    </row>
    <row r="3" s="222" customFormat="1" ht="20.1" customHeight="1" spans="1:22">
      <c r="A3" s="228" t="s">
        <v>40</v>
      </c>
      <c r="B3" s="228"/>
      <c r="C3" s="228"/>
      <c r="D3" s="229" t="s">
        <v>41</v>
      </c>
      <c r="E3" s="230" t="s">
        <v>42</v>
      </c>
      <c r="F3" s="231" t="s">
        <v>43</v>
      </c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41"/>
      <c r="R3" s="230" t="s">
        <v>44</v>
      </c>
      <c r="S3" s="230"/>
      <c r="T3" s="230" t="s">
        <v>45</v>
      </c>
      <c r="U3" s="230" t="s">
        <v>16</v>
      </c>
      <c r="V3" s="230" t="s">
        <v>46</v>
      </c>
    </row>
    <row r="4" s="222" customFormat="1" ht="20.1" customHeight="1" spans="1:22">
      <c r="A4" s="228"/>
      <c r="B4" s="228"/>
      <c r="C4" s="228"/>
      <c r="D4" s="229"/>
      <c r="E4" s="230"/>
      <c r="F4" s="230" t="s">
        <v>7</v>
      </c>
      <c r="G4" s="231" t="s">
        <v>47</v>
      </c>
      <c r="H4" s="232"/>
      <c r="I4" s="241"/>
      <c r="J4" s="231" t="s">
        <v>48</v>
      </c>
      <c r="K4" s="232"/>
      <c r="L4" s="232"/>
      <c r="M4" s="232"/>
      <c r="N4" s="232"/>
      <c r="O4" s="241"/>
      <c r="P4" s="230" t="s">
        <v>49</v>
      </c>
      <c r="Q4" s="230" t="s">
        <v>50</v>
      </c>
      <c r="R4" s="230" t="s">
        <v>51</v>
      </c>
      <c r="S4" s="230" t="s">
        <v>52</v>
      </c>
      <c r="T4" s="230"/>
      <c r="U4" s="230"/>
      <c r="V4" s="230"/>
    </row>
    <row r="5" s="222" customFormat="1" ht="20.1" customHeight="1" spans="1:22">
      <c r="A5" s="229" t="s">
        <v>53</v>
      </c>
      <c r="B5" s="229" t="s">
        <v>54</v>
      </c>
      <c r="C5" s="229" t="s">
        <v>55</v>
      </c>
      <c r="D5" s="229"/>
      <c r="E5" s="230"/>
      <c r="F5" s="230"/>
      <c r="G5" s="233" t="s">
        <v>56</v>
      </c>
      <c r="H5" s="233" t="s">
        <v>57</v>
      </c>
      <c r="I5" s="233" t="s">
        <v>58</v>
      </c>
      <c r="J5" s="230" t="s">
        <v>59</v>
      </c>
      <c r="K5" s="230" t="s">
        <v>60</v>
      </c>
      <c r="L5" s="230" t="s">
        <v>61</v>
      </c>
      <c r="M5" s="230" t="s">
        <v>62</v>
      </c>
      <c r="N5" s="230" t="s">
        <v>63</v>
      </c>
      <c r="O5" s="230" t="s">
        <v>64</v>
      </c>
      <c r="P5" s="230"/>
      <c r="Q5" s="230"/>
      <c r="R5" s="230"/>
      <c r="S5" s="230"/>
      <c r="T5" s="230"/>
      <c r="U5" s="230"/>
      <c r="V5" s="230"/>
    </row>
    <row r="6" s="222" customFormat="1" ht="30" customHeight="1" spans="1:22">
      <c r="A6" s="229"/>
      <c r="B6" s="229"/>
      <c r="C6" s="229"/>
      <c r="D6" s="229"/>
      <c r="E6" s="230"/>
      <c r="F6" s="230"/>
      <c r="G6" s="234"/>
      <c r="H6" s="234"/>
      <c r="I6" s="234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</row>
    <row r="7" s="222" customFormat="1" ht="20.1" customHeight="1" spans="1:22">
      <c r="A7" s="228" t="s">
        <v>65</v>
      </c>
      <c r="B7" s="228" t="s">
        <v>65</v>
      </c>
      <c r="C7" s="228" t="s">
        <v>65</v>
      </c>
      <c r="D7" s="228" t="s">
        <v>65</v>
      </c>
      <c r="E7" s="235">
        <v>1</v>
      </c>
      <c r="F7" s="236">
        <v>2</v>
      </c>
      <c r="G7" s="236">
        <v>3</v>
      </c>
      <c r="H7" s="236">
        <v>4</v>
      </c>
      <c r="I7" s="236">
        <v>5</v>
      </c>
      <c r="J7" s="236">
        <v>6</v>
      </c>
      <c r="K7" s="236">
        <v>7</v>
      </c>
      <c r="L7" s="236">
        <v>8</v>
      </c>
      <c r="M7" s="236">
        <v>9</v>
      </c>
      <c r="N7" s="236">
        <v>10</v>
      </c>
      <c r="O7" s="236">
        <v>11</v>
      </c>
      <c r="P7" s="236">
        <v>12</v>
      </c>
      <c r="Q7" s="236">
        <v>13</v>
      </c>
      <c r="R7" s="236">
        <v>14</v>
      </c>
      <c r="S7" s="236">
        <v>15</v>
      </c>
      <c r="T7" s="236">
        <v>16</v>
      </c>
      <c r="U7" s="236">
        <v>17</v>
      </c>
      <c r="V7" s="236">
        <v>18</v>
      </c>
    </row>
    <row r="8" s="223" customFormat="1" ht="20.1" customHeight="1" spans="1:22">
      <c r="A8" s="237"/>
      <c r="B8" s="237"/>
      <c r="C8" s="237"/>
      <c r="D8" s="238" t="s">
        <v>7</v>
      </c>
      <c r="E8" s="239">
        <f t="shared" ref="E8:V8" si="0">E9+E55+E59+E68+E74+E78+E82+E95</f>
        <v>9451.88</v>
      </c>
      <c r="F8" s="239">
        <f>F9+F55+F59+F68+F74+F78+F82+F95</f>
        <v>6999.88</v>
      </c>
      <c r="G8" s="240">
        <f>G9+G55+G59+G68+G74+G78+G82+G95</f>
        <v>6977.88</v>
      </c>
      <c r="H8" s="240">
        <f>H9+H55+H59+H68+H74+H78+H82+H95</f>
        <v>4934.88</v>
      </c>
      <c r="I8" s="240">
        <f>I9+I55+I59+I68+I74+I78+I82+I95</f>
        <v>2043</v>
      </c>
      <c r="J8" s="240">
        <f>J9+J55+J59+J68+J74+J78+J82+J95</f>
        <v>22</v>
      </c>
      <c r="K8" s="239">
        <f>K9+K55+K59+K68+K74+K78+K82+K95</f>
        <v>0</v>
      </c>
      <c r="L8" s="239">
        <f>L9+L55+L59+L68+L74+L78+L82+L95</f>
        <v>0</v>
      </c>
      <c r="M8" s="239">
        <f>M9+M55+M59+M68+M74+M78+M82+M95</f>
        <v>0</v>
      </c>
      <c r="N8" s="239">
        <f>N9+N55+N59+N68+N74+N78+N82+N95</f>
        <v>22</v>
      </c>
      <c r="O8" s="239">
        <f>O9+O55+O59+O68+O74+O78+O82+O95</f>
        <v>0</v>
      </c>
      <c r="P8" s="239">
        <f>P9+P55+P59+P68+P74+P78+P82+P95</f>
        <v>0</v>
      </c>
      <c r="Q8" s="239">
        <f>Q9+Q55+Q59+Q68+Q74+Q78+Q82+Q95</f>
        <v>0</v>
      </c>
      <c r="R8" s="239">
        <f>R9+R55+R59+R68+R74+R78+R82+R95</f>
        <v>2452</v>
      </c>
      <c r="S8" s="239">
        <f>S9+S55+S59+S68+S74+S78+S82+S95</f>
        <v>0</v>
      </c>
      <c r="T8" s="239">
        <f>T9+T55+T59+T68+T74+T78+T82+T95</f>
        <v>0</v>
      </c>
      <c r="U8" s="239">
        <f>U9+U55+U59+U68+U74+U78+U82+U95</f>
        <v>0</v>
      </c>
      <c r="V8" s="240">
        <f>V9+V55+V59+V68+V74+V78+V82+V95</f>
        <v>0</v>
      </c>
    </row>
    <row r="9" ht="20.1" customHeight="1" spans="1:22">
      <c r="A9" s="237"/>
      <c r="B9" s="237"/>
      <c r="C9" s="237"/>
      <c r="D9" s="238" t="s">
        <v>66</v>
      </c>
      <c r="E9" s="239">
        <f t="shared" ref="E9:V9" si="1">E10+E51</f>
        <v>1155.8</v>
      </c>
      <c r="F9" s="239">
        <f>F10+F51</f>
        <v>1155.8</v>
      </c>
      <c r="G9" s="240">
        <f>G10+G51</f>
        <v>1133.8</v>
      </c>
      <c r="H9" s="240">
        <f>H10+H51</f>
        <v>1133.8</v>
      </c>
      <c r="I9" s="240">
        <f>I10+I51</f>
        <v>0</v>
      </c>
      <c r="J9" s="240">
        <f>J10+J51</f>
        <v>22</v>
      </c>
      <c r="K9" s="239">
        <f>K10+K51</f>
        <v>0</v>
      </c>
      <c r="L9" s="239">
        <f>L10+L51</f>
        <v>0</v>
      </c>
      <c r="M9" s="239">
        <f>M10+M51</f>
        <v>0</v>
      </c>
      <c r="N9" s="239">
        <f>N10+N51</f>
        <v>22</v>
      </c>
      <c r="O9" s="239">
        <f>O10+O51</f>
        <v>0</v>
      </c>
      <c r="P9" s="239">
        <f>P10+P51</f>
        <v>0</v>
      </c>
      <c r="Q9" s="239">
        <f>Q10+Q51</f>
        <v>0</v>
      </c>
      <c r="R9" s="239">
        <f>R10+R51</f>
        <v>0</v>
      </c>
      <c r="S9" s="239">
        <f>S10+S51</f>
        <v>0</v>
      </c>
      <c r="T9" s="239">
        <f>T10+T51</f>
        <v>0</v>
      </c>
      <c r="U9" s="239">
        <f>U10+U51</f>
        <v>0</v>
      </c>
      <c r="V9" s="240">
        <f>V10+V51</f>
        <v>0</v>
      </c>
    </row>
    <row r="10" ht="20.1" customHeight="1" spans="1:22">
      <c r="A10" s="237"/>
      <c r="B10" s="237"/>
      <c r="C10" s="237"/>
      <c r="D10" s="238" t="s">
        <v>67</v>
      </c>
      <c r="E10" s="239">
        <f t="shared" ref="E10:V10" si="2">E11+E24+E34+E36+E38</f>
        <v>994.8</v>
      </c>
      <c r="F10" s="239">
        <f>F11+F24+F34+F36+F38</f>
        <v>994.8</v>
      </c>
      <c r="G10" s="240">
        <f>G11+G24+G34+G36+G38</f>
        <v>972.8</v>
      </c>
      <c r="H10" s="240">
        <f>H11+H24+H34+H36+H38</f>
        <v>972.8</v>
      </c>
      <c r="I10" s="240">
        <f>I11+I24+I34+I36+I38</f>
        <v>0</v>
      </c>
      <c r="J10" s="240">
        <f>J11+J24+J34+J36+J38</f>
        <v>22</v>
      </c>
      <c r="K10" s="239">
        <f>K11+K24+K34+K36+K38</f>
        <v>0</v>
      </c>
      <c r="L10" s="239">
        <f>L11+L24+L34+L36+L38</f>
        <v>0</v>
      </c>
      <c r="M10" s="239">
        <f>M11+M24+M34+M36+M38</f>
        <v>0</v>
      </c>
      <c r="N10" s="239">
        <f>N11+N24+N34+N36+N38</f>
        <v>22</v>
      </c>
      <c r="O10" s="239">
        <f>O11+O24+O34+O36+O38</f>
        <v>0</v>
      </c>
      <c r="P10" s="239">
        <f>P11+P24+P34+P36+P38</f>
        <v>0</v>
      </c>
      <c r="Q10" s="239">
        <f>Q11+Q24+Q34+Q36+Q38</f>
        <v>0</v>
      </c>
      <c r="R10" s="239">
        <f>R11+R24+R34+R36+R38</f>
        <v>0</v>
      </c>
      <c r="S10" s="239">
        <f>S11+S24+S34+S36+S38</f>
        <v>0</v>
      </c>
      <c r="T10" s="239">
        <f>T11+T24+T34+T36+T38</f>
        <v>0</v>
      </c>
      <c r="U10" s="239">
        <f>U11+U24+U34+U36+U38</f>
        <v>0</v>
      </c>
      <c r="V10" s="240">
        <f>V11+V24+V34+V36+V38</f>
        <v>0</v>
      </c>
    </row>
    <row r="11" ht="20.1" customHeight="1" spans="1:22">
      <c r="A11" s="237"/>
      <c r="B11" s="237"/>
      <c r="C11" s="237"/>
      <c r="D11" s="238" t="s">
        <v>68</v>
      </c>
      <c r="E11" s="239">
        <f t="shared" ref="E11:V11" si="3">SUM(E12:E23)</f>
        <v>276.5</v>
      </c>
      <c r="F11" s="239">
        <f>SUM(F12:F23)</f>
        <v>276.5</v>
      </c>
      <c r="G11" s="240">
        <f>SUM(G12:G23)</f>
        <v>264.5</v>
      </c>
      <c r="H11" s="240">
        <f>SUM(H12:H23)</f>
        <v>264.5</v>
      </c>
      <c r="I11" s="240">
        <f>SUM(I12:I23)</f>
        <v>0</v>
      </c>
      <c r="J11" s="240">
        <f>SUM(J12:J23)</f>
        <v>12</v>
      </c>
      <c r="K11" s="239">
        <f>SUM(K12:K23)</f>
        <v>0</v>
      </c>
      <c r="L11" s="239">
        <f>SUM(L12:L23)</f>
        <v>0</v>
      </c>
      <c r="M11" s="239">
        <f>SUM(M12:M23)</f>
        <v>0</v>
      </c>
      <c r="N11" s="239">
        <f>SUM(N12:N23)</f>
        <v>12</v>
      </c>
      <c r="O11" s="239">
        <f>SUM(O12:O23)</f>
        <v>0</v>
      </c>
      <c r="P11" s="239">
        <f>SUM(P12:P23)</f>
        <v>0</v>
      </c>
      <c r="Q11" s="239">
        <f>SUM(Q12:Q23)</f>
        <v>0</v>
      </c>
      <c r="R11" s="239">
        <f>SUM(R12:R23)</f>
        <v>0</v>
      </c>
      <c r="S11" s="239">
        <f>SUM(S12:S23)</f>
        <v>0</v>
      </c>
      <c r="T11" s="239">
        <f>SUM(T12:T23)</f>
        <v>0</v>
      </c>
      <c r="U11" s="239">
        <f>SUM(U12:U23)</f>
        <v>0</v>
      </c>
      <c r="V11" s="240">
        <f>SUM(V12:V23)</f>
        <v>0</v>
      </c>
    </row>
    <row r="12" ht="20.1" customHeight="1" spans="1:22">
      <c r="A12" s="237" t="s">
        <v>69</v>
      </c>
      <c r="B12" s="237" t="s">
        <v>70</v>
      </c>
      <c r="C12" s="237" t="s">
        <v>71</v>
      </c>
      <c r="D12" s="238" t="s">
        <v>72</v>
      </c>
      <c r="E12" s="239">
        <v>165.15</v>
      </c>
      <c r="F12" s="239">
        <v>165.15</v>
      </c>
      <c r="G12" s="240">
        <v>165.15</v>
      </c>
      <c r="H12" s="240">
        <v>165.15</v>
      </c>
      <c r="I12" s="240">
        <v>0</v>
      </c>
      <c r="J12" s="240">
        <v>0</v>
      </c>
      <c r="K12" s="239">
        <v>0</v>
      </c>
      <c r="L12" s="239">
        <v>0</v>
      </c>
      <c r="M12" s="239">
        <v>0</v>
      </c>
      <c r="N12" s="239">
        <v>0</v>
      </c>
      <c r="O12" s="239">
        <v>0</v>
      </c>
      <c r="P12" s="239">
        <v>0</v>
      </c>
      <c r="Q12" s="239">
        <v>0</v>
      </c>
      <c r="R12" s="239">
        <v>0</v>
      </c>
      <c r="S12" s="239">
        <v>0</v>
      </c>
      <c r="T12" s="239">
        <v>0</v>
      </c>
      <c r="U12" s="239">
        <v>0</v>
      </c>
      <c r="V12" s="240">
        <v>0</v>
      </c>
    </row>
    <row r="13" ht="20.1" customHeight="1" spans="1:22">
      <c r="A13" s="237" t="s">
        <v>69</v>
      </c>
      <c r="B13" s="237" t="s">
        <v>70</v>
      </c>
      <c r="C13" s="237" t="s">
        <v>71</v>
      </c>
      <c r="D13" s="238" t="s">
        <v>73</v>
      </c>
      <c r="E13" s="239">
        <v>10.23</v>
      </c>
      <c r="F13" s="239">
        <v>10.23</v>
      </c>
      <c r="G13" s="240">
        <v>10.23</v>
      </c>
      <c r="H13" s="240">
        <v>10.23</v>
      </c>
      <c r="I13" s="240">
        <v>0</v>
      </c>
      <c r="J13" s="240">
        <v>0</v>
      </c>
      <c r="K13" s="239">
        <v>0</v>
      </c>
      <c r="L13" s="239">
        <v>0</v>
      </c>
      <c r="M13" s="239">
        <v>0</v>
      </c>
      <c r="N13" s="239">
        <v>0</v>
      </c>
      <c r="O13" s="239">
        <v>0</v>
      </c>
      <c r="P13" s="239">
        <v>0</v>
      </c>
      <c r="Q13" s="239">
        <v>0</v>
      </c>
      <c r="R13" s="239">
        <v>0</v>
      </c>
      <c r="S13" s="239">
        <v>0</v>
      </c>
      <c r="T13" s="239">
        <v>0</v>
      </c>
      <c r="U13" s="239">
        <v>0</v>
      </c>
      <c r="V13" s="240">
        <v>0</v>
      </c>
    </row>
    <row r="14" ht="20.1" customHeight="1" spans="1:22">
      <c r="A14" s="237" t="s">
        <v>69</v>
      </c>
      <c r="B14" s="237" t="s">
        <v>70</v>
      </c>
      <c r="C14" s="237" t="s">
        <v>71</v>
      </c>
      <c r="D14" s="238" t="s">
        <v>74</v>
      </c>
      <c r="E14" s="239">
        <v>21.6</v>
      </c>
      <c r="F14" s="239">
        <v>21.6</v>
      </c>
      <c r="G14" s="240">
        <v>21.6</v>
      </c>
      <c r="H14" s="240">
        <v>21.6</v>
      </c>
      <c r="I14" s="240">
        <v>0</v>
      </c>
      <c r="J14" s="240">
        <v>0</v>
      </c>
      <c r="K14" s="239">
        <v>0</v>
      </c>
      <c r="L14" s="239">
        <v>0</v>
      </c>
      <c r="M14" s="239">
        <v>0</v>
      </c>
      <c r="N14" s="239">
        <v>0</v>
      </c>
      <c r="O14" s="239">
        <v>0</v>
      </c>
      <c r="P14" s="239">
        <v>0</v>
      </c>
      <c r="Q14" s="239">
        <v>0</v>
      </c>
      <c r="R14" s="239">
        <v>0</v>
      </c>
      <c r="S14" s="239">
        <v>0</v>
      </c>
      <c r="T14" s="239">
        <v>0</v>
      </c>
      <c r="U14" s="239">
        <v>0</v>
      </c>
      <c r="V14" s="240">
        <v>0</v>
      </c>
    </row>
    <row r="15" ht="20.1" customHeight="1" spans="1:22">
      <c r="A15" s="237" t="s">
        <v>69</v>
      </c>
      <c r="B15" s="237" t="s">
        <v>70</v>
      </c>
      <c r="C15" s="237" t="s">
        <v>71</v>
      </c>
      <c r="D15" s="238" t="s">
        <v>75</v>
      </c>
      <c r="E15" s="239">
        <v>0.35</v>
      </c>
      <c r="F15" s="239">
        <v>0.35</v>
      </c>
      <c r="G15" s="240">
        <v>0.35</v>
      </c>
      <c r="H15" s="240">
        <v>0.35</v>
      </c>
      <c r="I15" s="240">
        <v>0</v>
      </c>
      <c r="J15" s="240">
        <v>0</v>
      </c>
      <c r="K15" s="239">
        <v>0</v>
      </c>
      <c r="L15" s="239">
        <v>0</v>
      </c>
      <c r="M15" s="239">
        <v>0</v>
      </c>
      <c r="N15" s="239">
        <v>0</v>
      </c>
      <c r="O15" s="239">
        <v>0</v>
      </c>
      <c r="P15" s="239">
        <v>0</v>
      </c>
      <c r="Q15" s="239">
        <v>0</v>
      </c>
      <c r="R15" s="239">
        <v>0</v>
      </c>
      <c r="S15" s="239">
        <v>0</v>
      </c>
      <c r="T15" s="239">
        <v>0</v>
      </c>
      <c r="U15" s="239">
        <v>0</v>
      </c>
      <c r="V15" s="240">
        <v>0</v>
      </c>
    </row>
    <row r="16" ht="20.1" customHeight="1" spans="1:22">
      <c r="A16" s="237" t="s">
        <v>69</v>
      </c>
      <c r="B16" s="237" t="s">
        <v>70</v>
      </c>
      <c r="C16" s="237" t="s">
        <v>71</v>
      </c>
      <c r="D16" s="238" t="s">
        <v>76</v>
      </c>
      <c r="E16" s="239">
        <v>0.88</v>
      </c>
      <c r="F16" s="239">
        <v>0.88</v>
      </c>
      <c r="G16" s="240">
        <v>0.88</v>
      </c>
      <c r="H16" s="240">
        <v>0.88</v>
      </c>
      <c r="I16" s="240">
        <v>0</v>
      </c>
      <c r="J16" s="240">
        <v>0</v>
      </c>
      <c r="K16" s="239">
        <v>0</v>
      </c>
      <c r="L16" s="239">
        <v>0</v>
      </c>
      <c r="M16" s="239">
        <v>0</v>
      </c>
      <c r="N16" s="239">
        <v>0</v>
      </c>
      <c r="O16" s="239">
        <v>0</v>
      </c>
      <c r="P16" s="239">
        <v>0</v>
      </c>
      <c r="Q16" s="239">
        <v>0</v>
      </c>
      <c r="R16" s="239">
        <v>0</v>
      </c>
      <c r="S16" s="239">
        <v>0</v>
      </c>
      <c r="T16" s="239">
        <v>0</v>
      </c>
      <c r="U16" s="239">
        <v>0</v>
      </c>
      <c r="V16" s="240">
        <v>0</v>
      </c>
    </row>
    <row r="17" ht="20.1" customHeight="1" spans="1:22">
      <c r="A17" s="237" t="s">
        <v>69</v>
      </c>
      <c r="B17" s="237" t="s">
        <v>70</v>
      </c>
      <c r="C17" s="237" t="s">
        <v>71</v>
      </c>
      <c r="D17" s="238" t="s">
        <v>77</v>
      </c>
      <c r="E17" s="239">
        <v>0.26</v>
      </c>
      <c r="F17" s="239">
        <v>0.26</v>
      </c>
      <c r="G17" s="240">
        <v>0.26</v>
      </c>
      <c r="H17" s="240">
        <v>0.26</v>
      </c>
      <c r="I17" s="240">
        <v>0</v>
      </c>
      <c r="J17" s="240">
        <v>0</v>
      </c>
      <c r="K17" s="239">
        <v>0</v>
      </c>
      <c r="L17" s="239">
        <v>0</v>
      </c>
      <c r="M17" s="239">
        <v>0</v>
      </c>
      <c r="N17" s="239">
        <v>0</v>
      </c>
      <c r="O17" s="239">
        <v>0</v>
      </c>
      <c r="P17" s="239">
        <v>0</v>
      </c>
      <c r="Q17" s="239">
        <v>0</v>
      </c>
      <c r="R17" s="239">
        <v>0</v>
      </c>
      <c r="S17" s="239">
        <v>0</v>
      </c>
      <c r="T17" s="239">
        <v>0</v>
      </c>
      <c r="U17" s="239">
        <v>0</v>
      </c>
      <c r="V17" s="240">
        <v>0</v>
      </c>
    </row>
    <row r="18" ht="20.1" customHeight="1" spans="1:22">
      <c r="A18" s="237" t="s">
        <v>69</v>
      </c>
      <c r="B18" s="237" t="s">
        <v>70</v>
      </c>
      <c r="C18" s="237" t="s">
        <v>71</v>
      </c>
      <c r="D18" s="238" t="s">
        <v>78</v>
      </c>
      <c r="E18" s="239">
        <v>12.56</v>
      </c>
      <c r="F18" s="239">
        <v>12.56</v>
      </c>
      <c r="G18" s="240">
        <v>12.56</v>
      </c>
      <c r="H18" s="240">
        <v>12.56</v>
      </c>
      <c r="I18" s="240">
        <v>0</v>
      </c>
      <c r="J18" s="240">
        <v>0</v>
      </c>
      <c r="K18" s="239">
        <v>0</v>
      </c>
      <c r="L18" s="239">
        <v>0</v>
      </c>
      <c r="M18" s="239">
        <v>0</v>
      </c>
      <c r="N18" s="239">
        <v>0</v>
      </c>
      <c r="O18" s="239">
        <v>0</v>
      </c>
      <c r="P18" s="239">
        <v>0</v>
      </c>
      <c r="Q18" s="239">
        <v>0</v>
      </c>
      <c r="R18" s="239">
        <v>0</v>
      </c>
      <c r="S18" s="239">
        <v>0</v>
      </c>
      <c r="T18" s="239">
        <v>0</v>
      </c>
      <c r="U18" s="239">
        <v>0</v>
      </c>
      <c r="V18" s="240">
        <v>0</v>
      </c>
    </row>
    <row r="19" ht="20.1" customHeight="1" spans="1:22">
      <c r="A19" s="237" t="s">
        <v>69</v>
      </c>
      <c r="B19" s="237" t="s">
        <v>70</v>
      </c>
      <c r="C19" s="237" t="s">
        <v>71</v>
      </c>
      <c r="D19" s="238" t="s">
        <v>79</v>
      </c>
      <c r="E19" s="239">
        <v>4.85</v>
      </c>
      <c r="F19" s="239">
        <v>4.85</v>
      </c>
      <c r="G19" s="240">
        <v>4.85</v>
      </c>
      <c r="H19" s="240">
        <v>4.85</v>
      </c>
      <c r="I19" s="240">
        <v>0</v>
      </c>
      <c r="J19" s="240">
        <v>0</v>
      </c>
      <c r="K19" s="239">
        <v>0</v>
      </c>
      <c r="L19" s="239">
        <v>0</v>
      </c>
      <c r="M19" s="239">
        <v>0</v>
      </c>
      <c r="N19" s="239">
        <v>0</v>
      </c>
      <c r="O19" s="239">
        <v>0</v>
      </c>
      <c r="P19" s="239">
        <v>0</v>
      </c>
      <c r="Q19" s="239">
        <v>0</v>
      </c>
      <c r="R19" s="239">
        <v>0</v>
      </c>
      <c r="S19" s="239">
        <v>0</v>
      </c>
      <c r="T19" s="239">
        <v>0</v>
      </c>
      <c r="U19" s="239">
        <v>0</v>
      </c>
      <c r="V19" s="240">
        <v>0</v>
      </c>
    </row>
    <row r="20" ht="20.1" customHeight="1" spans="1:22">
      <c r="A20" s="237" t="s">
        <v>69</v>
      </c>
      <c r="B20" s="237" t="s">
        <v>70</v>
      </c>
      <c r="C20" s="237" t="s">
        <v>71</v>
      </c>
      <c r="D20" s="238" t="s">
        <v>80</v>
      </c>
      <c r="E20" s="239">
        <v>13.78</v>
      </c>
      <c r="F20" s="239">
        <v>13.78</v>
      </c>
      <c r="G20" s="240">
        <v>13.78</v>
      </c>
      <c r="H20" s="240">
        <v>13.78</v>
      </c>
      <c r="I20" s="240">
        <v>0</v>
      </c>
      <c r="J20" s="240">
        <v>0</v>
      </c>
      <c r="K20" s="239">
        <v>0</v>
      </c>
      <c r="L20" s="239">
        <v>0</v>
      </c>
      <c r="M20" s="239">
        <v>0</v>
      </c>
      <c r="N20" s="239">
        <v>0</v>
      </c>
      <c r="O20" s="239">
        <v>0</v>
      </c>
      <c r="P20" s="239">
        <v>0</v>
      </c>
      <c r="Q20" s="239">
        <v>0</v>
      </c>
      <c r="R20" s="239">
        <v>0</v>
      </c>
      <c r="S20" s="239">
        <v>0</v>
      </c>
      <c r="T20" s="239">
        <v>0</v>
      </c>
      <c r="U20" s="239">
        <v>0</v>
      </c>
      <c r="V20" s="240">
        <v>0</v>
      </c>
    </row>
    <row r="21" ht="20.1" customHeight="1" spans="1:22">
      <c r="A21" s="237" t="s">
        <v>69</v>
      </c>
      <c r="B21" s="237" t="s">
        <v>70</v>
      </c>
      <c r="C21" s="237" t="s">
        <v>71</v>
      </c>
      <c r="D21" s="238" t="s">
        <v>81</v>
      </c>
      <c r="E21" s="239">
        <v>3.48</v>
      </c>
      <c r="F21" s="239">
        <v>3.48</v>
      </c>
      <c r="G21" s="240">
        <v>3.48</v>
      </c>
      <c r="H21" s="240">
        <v>3.48</v>
      </c>
      <c r="I21" s="240">
        <v>0</v>
      </c>
      <c r="J21" s="240">
        <v>0</v>
      </c>
      <c r="K21" s="239">
        <v>0</v>
      </c>
      <c r="L21" s="239">
        <v>0</v>
      </c>
      <c r="M21" s="239">
        <v>0</v>
      </c>
      <c r="N21" s="239">
        <v>0</v>
      </c>
      <c r="O21" s="239">
        <v>0</v>
      </c>
      <c r="P21" s="239">
        <v>0</v>
      </c>
      <c r="Q21" s="239">
        <v>0</v>
      </c>
      <c r="R21" s="239">
        <v>0</v>
      </c>
      <c r="S21" s="239">
        <v>0</v>
      </c>
      <c r="T21" s="239">
        <v>0</v>
      </c>
      <c r="U21" s="239">
        <v>0</v>
      </c>
      <c r="V21" s="240">
        <v>0</v>
      </c>
    </row>
    <row r="22" ht="20.1" customHeight="1" spans="1:22">
      <c r="A22" s="237" t="s">
        <v>69</v>
      </c>
      <c r="B22" s="237" t="s">
        <v>70</v>
      </c>
      <c r="C22" s="237" t="s">
        <v>71</v>
      </c>
      <c r="D22" s="238" t="s">
        <v>82</v>
      </c>
      <c r="E22" s="239">
        <v>25</v>
      </c>
      <c r="F22" s="239">
        <v>25</v>
      </c>
      <c r="G22" s="240">
        <v>13</v>
      </c>
      <c r="H22" s="240">
        <v>13</v>
      </c>
      <c r="I22" s="240">
        <v>0</v>
      </c>
      <c r="J22" s="240">
        <v>12</v>
      </c>
      <c r="K22" s="239">
        <v>0</v>
      </c>
      <c r="L22" s="239">
        <v>0</v>
      </c>
      <c r="M22" s="239">
        <v>0</v>
      </c>
      <c r="N22" s="239">
        <v>12</v>
      </c>
      <c r="O22" s="239">
        <v>0</v>
      </c>
      <c r="P22" s="239">
        <v>0</v>
      </c>
      <c r="Q22" s="239">
        <v>0</v>
      </c>
      <c r="R22" s="239">
        <v>0</v>
      </c>
      <c r="S22" s="239">
        <v>0</v>
      </c>
      <c r="T22" s="239">
        <v>0</v>
      </c>
      <c r="U22" s="239">
        <v>0</v>
      </c>
      <c r="V22" s="240">
        <v>0</v>
      </c>
    </row>
    <row r="23" ht="20.1" customHeight="1" spans="1:22">
      <c r="A23" s="237" t="s">
        <v>69</v>
      </c>
      <c r="B23" s="237" t="s">
        <v>70</v>
      </c>
      <c r="C23" s="237" t="s">
        <v>71</v>
      </c>
      <c r="D23" s="238" t="s">
        <v>83</v>
      </c>
      <c r="E23" s="239">
        <v>18.36</v>
      </c>
      <c r="F23" s="239">
        <v>18.36</v>
      </c>
      <c r="G23" s="240">
        <v>18.36</v>
      </c>
      <c r="H23" s="240">
        <v>18.36</v>
      </c>
      <c r="I23" s="240">
        <v>0</v>
      </c>
      <c r="J23" s="240">
        <v>0</v>
      </c>
      <c r="K23" s="239">
        <v>0</v>
      </c>
      <c r="L23" s="239">
        <v>0</v>
      </c>
      <c r="M23" s="239">
        <v>0</v>
      </c>
      <c r="N23" s="239">
        <v>0</v>
      </c>
      <c r="O23" s="239">
        <v>0</v>
      </c>
      <c r="P23" s="239">
        <v>0</v>
      </c>
      <c r="Q23" s="239">
        <v>0</v>
      </c>
      <c r="R23" s="239">
        <v>0</v>
      </c>
      <c r="S23" s="239">
        <v>0</v>
      </c>
      <c r="T23" s="239">
        <v>0</v>
      </c>
      <c r="U23" s="239">
        <v>0</v>
      </c>
      <c r="V23" s="240">
        <v>0</v>
      </c>
    </row>
    <row r="24" ht="20.1" customHeight="1" spans="1:22">
      <c r="A24" s="237"/>
      <c r="B24" s="237"/>
      <c r="C24" s="237"/>
      <c r="D24" s="238" t="s">
        <v>84</v>
      </c>
      <c r="E24" s="239">
        <f t="shared" ref="E24:V24" si="4">SUM(E25:E33)</f>
        <v>242</v>
      </c>
      <c r="F24" s="239">
        <f>SUM(F25:F33)</f>
        <v>242</v>
      </c>
      <c r="G24" s="240">
        <f>SUM(G25:G33)</f>
        <v>232</v>
      </c>
      <c r="H24" s="240">
        <f>SUM(H25:H33)</f>
        <v>232</v>
      </c>
      <c r="I24" s="240">
        <f>SUM(I25:I33)</f>
        <v>0</v>
      </c>
      <c r="J24" s="240">
        <f>SUM(J25:J33)</f>
        <v>10</v>
      </c>
      <c r="K24" s="239">
        <f>SUM(K25:K33)</f>
        <v>0</v>
      </c>
      <c r="L24" s="239">
        <f>SUM(L25:L33)</f>
        <v>0</v>
      </c>
      <c r="M24" s="239">
        <f>SUM(M25:M33)</f>
        <v>0</v>
      </c>
      <c r="N24" s="239">
        <f>SUM(N25:N33)</f>
        <v>10</v>
      </c>
      <c r="O24" s="239">
        <f>SUM(O25:O33)</f>
        <v>0</v>
      </c>
      <c r="P24" s="239">
        <f>SUM(P25:P33)</f>
        <v>0</v>
      </c>
      <c r="Q24" s="239">
        <f>SUM(Q25:Q33)</f>
        <v>0</v>
      </c>
      <c r="R24" s="239">
        <f>SUM(R25:R33)</f>
        <v>0</v>
      </c>
      <c r="S24" s="239">
        <f>SUM(S25:S33)</f>
        <v>0</v>
      </c>
      <c r="T24" s="239">
        <f>SUM(T25:T33)</f>
        <v>0</v>
      </c>
      <c r="U24" s="239">
        <f>SUM(U25:U33)</f>
        <v>0</v>
      </c>
      <c r="V24" s="240">
        <f>SUM(V25:V33)</f>
        <v>0</v>
      </c>
    </row>
    <row r="25" ht="20.1" customHeight="1" spans="1:22">
      <c r="A25" s="237" t="s">
        <v>69</v>
      </c>
      <c r="B25" s="237" t="s">
        <v>70</v>
      </c>
      <c r="C25" s="237" t="s">
        <v>85</v>
      </c>
      <c r="D25" s="238" t="s">
        <v>86</v>
      </c>
      <c r="E25" s="239">
        <v>50</v>
      </c>
      <c r="F25" s="239">
        <v>50</v>
      </c>
      <c r="G25" s="240">
        <v>50</v>
      </c>
      <c r="H25" s="240">
        <v>50</v>
      </c>
      <c r="I25" s="240">
        <v>0</v>
      </c>
      <c r="J25" s="240">
        <v>0</v>
      </c>
      <c r="K25" s="239">
        <v>0</v>
      </c>
      <c r="L25" s="239">
        <v>0</v>
      </c>
      <c r="M25" s="239">
        <v>0</v>
      </c>
      <c r="N25" s="239">
        <v>0</v>
      </c>
      <c r="O25" s="239">
        <v>0</v>
      </c>
      <c r="P25" s="239">
        <v>0</v>
      </c>
      <c r="Q25" s="239">
        <v>0</v>
      </c>
      <c r="R25" s="239">
        <v>0</v>
      </c>
      <c r="S25" s="239">
        <v>0</v>
      </c>
      <c r="T25" s="239">
        <v>0</v>
      </c>
      <c r="U25" s="239">
        <v>0</v>
      </c>
      <c r="V25" s="240">
        <v>0</v>
      </c>
    </row>
    <row r="26" ht="20.1" customHeight="1" spans="1:22">
      <c r="A26" s="237" t="s">
        <v>69</v>
      </c>
      <c r="B26" s="237" t="s">
        <v>70</v>
      </c>
      <c r="C26" s="237" t="s">
        <v>85</v>
      </c>
      <c r="D26" s="238" t="s">
        <v>87</v>
      </c>
      <c r="E26" s="239">
        <v>20</v>
      </c>
      <c r="F26" s="239">
        <v>20</v>
      </c>
      <c r="G26" s="240">
        <v>20</v>
      </c>
      <c r="H26" s="240">
        <v>20</v>
      </c>
      <c r="I26" s="240">
        <v>0</v>
      </c>
      <c r="J26" s="240">
        <v>0</v>
      </c>
      <c r="K26" s="239">
        <v>0</v>
      </c>
      <c r="L26" s="239">
        <v>0</v>
      </c>
      <c r="M26" s="239">
        <v>0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39">
        <v>0</v>
      </c>
      <c r="U26" s="239">
        <v>0</v>
      </c>
      <c r="V26" s="240">
        <v>0</v>
      </c>
    </row>
    <row r="27" ht="20.1" customHeight="1" spans="1:22">
      <c r="A27" s="237" t="s">
        <v>69</v>
      </c>
      <c r="B27" s="237" t="s">
        <v>70</v>
      </c>
      <c r="C27" s="237" t="s">
        <v>85</v>
      </c>
      <c r="D27" s="238" t="s">
        <v>88</v>
      </c>
      <c r="E27" s="239">
        <v>25</v>
      </c>
      <c r="F27" s="239">
        <v>25</v>
      </c>
      <c r="G27" s="240">
        <v>25</v>
      </c>
      <c r="H27" s="240">
        <v>25</v>
      </c>
      <c r="I27" s="240">
        <v>0</v>
      </c>
      <c r="J27" s="240">
        <v>0</v>
      </c>
      <c r="K27" s="239">
        <v>0</v>
      </c>
      <c r="L27" s="239">
        <v>0</v>
      </c>
      <c r="M27" s="239">
        <v>0</v>
      </c>
      <c r="N27" s="239">
        <v>0</v>
      </c>
      <c r="O27" s="239">
        <v>0</v>
      </c>
      <c r="P27" s="239">
        <v>0</v>
      </c>
      <c r="Q27" s="239">
        <v>0</v>
      </c>
      <c r="R27" s="239">
        <v>0</v>
      </c>
      <c r="S27" s="239">
        <v>0</v>
      </c>
      <c r="T27" s="239">
        <v>0</v>
      </c>
      <c r="U27" s="239">
        <v>0</v>
      </c>
      <c r="V27" s="240">
        <v>0</v>
      </c>
    </row>
    <row r="28" ht="20.1" customHeight="1" spans="1:22">
      <c r="A28" s="237" t="s">
        <v>69</v>
      </c>
      <c r="B28" s="237" t="s">
        <v>70</v>
      </c>
      <c r="C28" s="237" t="s">
        <v>85</v>
      </c>
      <c r="D28" s="238" t="s">
        <v>89</v>
      </c>
      <c r="E28" s="239">
        <v>10</v>
      </c>
      <c r="F28" s="239">
        <v>10</v>
      </c>
      <c r="G28" s="240">
        <v>10</v>
      </c>
      <c r="H28" s="240">
        <v>10</v>
      </c>
      <c r="I28" s="240">
        <v>0</v>
      </c>
      <c r="J28" s="240">
        <v>0</v>
      </c>
      <c r="K28" s="239">
        <v>0</v>
      </c>
      <c r="L28" s="239">
        <v>0</v>
      </c>
      <c r="M28" s="239">
        <v>0</v>
      </c>
      <c r="N28" s="239">
        <v>0</v>
      </c>
      <c r="O28" s="239">
        <v>0</v>
      </c>
      <c r="P28" s="239">
        <v>0</v>
      </c>
      <c r="Q28" s="239">
        <v>0</v>
      </c>
      <c r="R28" s="239">
        <v>0</v>
      </c>
      <c r="S28" s="239">
        <v>0</v>
      </c>
      <c r="T28" s="239">
        <v>0</v>
      </c>
      <c r="U28" s="239">
        <v>0</v>
      </c>
      <c r="V28" s="240">
        <v>0</v>
      </c>
    </row>
    <row r="29" ht="20.1" customHeight="1" spans="1:22">
      <c r="A29" s="237" t="s">
        <v>69</v>
      </c>
      <c r="B29" s="237" t="s">
        <v>70</v>
      </c>
      <c r="C29" s="237" t="s">
        <v>85</v>
      </c>
      <c r="D29" s="238" t="s">
        <v>90</v>
      </c>
      <c r="E29" s="239">
        <v>85</v>
      </c>
      <c r="F29" s="239">
        <v>85</v>
      </c>
      <c r="G29" s="240">
        <v>75</v>
      </c>
      <c r="H29" s="240">
        <v>75</v>
      </c>
      <c r="I29" s="240">
        <v>0</v>
      </c>
      <c r="J29" s="240">
        <v>10</v>
      </c>
      <c r="K29" s="239">
        <v>0</v>
      </c>
      <c r="L29" s="239">
        <v>0</v>
      </c>
      <c r="M29" s="239">
        <v>0</v>
      </c>
      <c r="N29" s="239">
        <v>10</v>
      </c>
      <c r="O29" s="239">
        <v>0</v>
      </c>
      <c r="P29" s="239">
        <v>0</v>
      </c>
      <c r="Q29" s="239">
        <v>0</v>
      </c>
      <c r="R29" s="239">
        <v>0</v>
      </c>
      <c r="S29" s="239">
        <v>0</v>
      </c>
      <c r="T29" s="239">
        <v>0</v>
      </c>
      <c r="U29" s="239">
        <v>0</v>
      </c>
      <c r="V29" s="240">
        <v>0</v>
      </c>
    </row>
    <row r="30" ht="20.1" customHeight="1" spans="1:22">
      <c r="A30" s="237" t="s">
        <v>69</v>
      </c>
      <c r="B30" s="237" t="s">
        <v>70</v>
      </c>
      <c r="C30" s="237" t="s">
        <v>85</v>
      </c>
      <c r="D30" s="238" t="s">
        <v>91</v>
      </c>
      <c r="E30" s="239">
        <v>6</v>
      </c>
      <c r="F30" s="239">
        <v>6</v>
      </c>
      <c r="G30" s="240">
        <v>6</v>
      </c>
      <c r="H30" s="240">
        <v>6</v>
      </c>
      <c r="I30" s="240">
        <v>0</v>
      </c>
      <c r="J30" s="240">
        <v>0</v>
      </c>
      <c r="K30" s="239">
        <v>0</v>
      </c>
      <c r="L30" s="239">
        <v>0</v>
      </c>
      <c r="M30" s="239">
        <v>0</v>
      </c>
      <c r="N30" s="239">
        <v>0</v>
      </c>
      <c r="O30" s="239">
        <v>0</v>
      </c>
      <c r="P30" s="239">
        <v>0</v>
      </c>
      <c r="Q30" s="239">
        <v>0</v>
      </c>
      <c r="R30" s="239">
        <v>0</v>
      </c>
      <c r="S30" s="239">
        <v>0</v>
      </c>
      <c r="T30" s="239">
        <v>0</v>
      </c>
      <c r="U30" s="239">
        <v>0</v>
      </c>
      <c r="V30" s="240">
        <v>0</v>
      </c>
    </row>
    <row r="31" ht="20.1" customHeight="1" spans="1:22">
      <c r="A31" s="237" t="s">
        <v>69</v>
      </c>
      <c r="B31" s="237" t="s">
        <v>70</v>
      </c>
      <c r="C31" s="237" t="s">
        <v>85</v>
      </c>
      <c r="D31" s="238" t="s">
        <v>92</v>
      </c>
      <c r="E31" s="239">
        <v>10</v>
      </c>
      <c r="F31" s="239">
        <v>10</v>
      </c>
      <c r="G31" s="240">
        <v>10</v>
      </c>
      <c r="H31" s="240">
        <v>10</v>
      </c>
      <c r="I31" s="240">
        <v>0</v>
      </c>
      <c r="J31" s="240">
        <v>0</v>
      </c>
      <c r="K31" s="239">
        <v>0</v>
      </c>
      <c r="L31" s="239">
        <v>0</v>
      </c>
      <c r="M31" s="239">
        <v>0</v>
      </c>
      <c r="N31" s="239">
        <v>0</v>
      </c>
      <c r="O31" s="239">
        <v>0</v>
      </c>
      <c r="P31" s="239">
        <v>0</v>
      </c>
      <c r="Q31" s="239">
        <v>0</v>
      </c>
      <c r="R31" s="239">
        <v>0</v>
      </c>
      <c r="S31" s="239">
        <v>0</v>
      </c>
      <c r="T31" s="239">
        <v>0</v>
      </c>
      <c r="U31" s="239">
        <v>0</v>
      </c>
      <c r="V31" s="240">
        <v>0</v>
      </c>
    </row>
    <row r="32" ht="20.1" customHeight="1" spans="1:22">
      <c r="A32" s="237" t="s">
        <v>69</v>
      </c>
      <c r="B32" s="237" t="s">
        <v>70</v>
      </c>
      <c r="C32" s="237" t="s">
        <v>85</v>
      </c>
      <c r="D32" s="238" t="s">
        <v>93</v>
      </c>
      <c r="E32" s="239">
        <v>16</v>
      </c>
      <c r="F32" s="239">
        <v>16</v>
      </c>
      <c r="G32" s="240">
        <v>16</v>
      </c>
      <c r="H32" s="240">
        <v>16</v>
      </c>
      <c r="I32" s="240">
        <v>0</v>
      </c>
      <c r="J32" s="240">
        <v>0</v>
      </c>
      <c r="K32" s="239">
        <v>0</v>
      </c>
      <c r="L32" s="239">
        <v>0</v>
      </c>
      <c r="M32" s="239">
        <v>0</v>
      </c>
      <c r="N32" s="239">
        <v>0</v>
      </c>
      <c r="O32" s="239">
        <v>0</v>
      </c>
      <c r="P32" s="239">
        <v>0</v>
      </c>
      <c r="Q32" s="239">
        <v>0</v>
      </c>
      <c r="R32" s="239">
        <v>0</v>
      </c>
      <c r="S32" s="239">
        <v>0</v>
      </c>
      <c r="T32" s="239">
        <v>0</v>
      </c>
      <c r="U32" s="239">
        <v>0</v>
      </c>
      <c r="V32" s="240">
        <v>0</v>
      </c>
    </row>
    <row r="33" ht="20.1" customHeight="1" spans="1:22">
      <c r="A33" s="237" t="s">
        <v>69</v>
      </c>
      <c r="B33" s="237" t="s">
        <v>70</v>
      </c>
      <c r="C33" s="237" t="s">
        <v>85</v>
      </c>
      <c r="D33" s="238" t="s">
        <v>94</v>
      </c>
      <c r="E33" s="239">
        <v>20</v>
      </c>
      <c r="F33" s="239">
        <v>20</v>
      </c>
      <c r="G33" s="240">
        <v>20</v>
      </c>
      <c r="H33" s="240">
        <v>20</v>
      </c>
      <c r="I33" s="240">
        <v>0</v>
      </c>
      <c r="J33" s="240">
        <v>0</v>
      </c>
      <c r="K33" s="239">
        <v>0</v>
      </c>
      <c r="L33" s="239">
        <v>0</v>
      </c>
      <c r="M33" s="239">
        <v>0</v>
      </c>
      <c r="N33" s="239">
        <v>0</v>
      </c>
      <c r="O33" s="239">
        <v>0</v>
      </c>
      <c r="P33" s="239">
        <v>0</v>
      </c>
      <c r="Q33" s="239">
        <v>0</v>
      </c>
      <c r="R33" s="239">
        <v>0</v>
      </c>
      <c r="S33" s="239">
        <v>0</v>
      </c>
      <c r="T33" s="239">
        <v>0</v>
      </c>
      <c r="U33" s="239">
        <v>0</v>
      </c>
      <c r="V33" s="240">
        <v>0</v>
      </c>
    </row>
    <row r="34" ht="20.1" customHeight="1" spans="1:22">
      <c r="A34" s="237"/>
      <c r="B34" s="237"/>
      <c r="C34" s="237"/>
      <c r="D34" s="238" t="s">
        <v>95</v>
      </c>
      <c r="E34" s="239">
        <f t="shared" ref="E34:V34" si="5">E35</f>
        <v>20</v>
      </c>
      <c r="F34" s="239">
        <f>F35</f>
        <v>20</v>
      </c>
      <c r="G34" s="240">
        <f>G35</f>
        <v>20</v>
      </c>
      <c r="H34" s="240">
        <f>H35</f>
        <v>20</v>
      </c>
      <c r="I34" s="240">
        <f>I35</f>
        <v>0</v>
      </c>
      <c r="J34" s="240">
        <f>J35</f>
        <v>0</v>
      </c>
      <c r="K34" s="239">
        <f>K35</f>
        <v>0</v>
      </c>
      <c r="L34" s="239">
        <f>L35</f>
        <v>0</v>
      </c>
      <c r="M34" s="239">
        <f>M35</f>
        <v>0</v>
      </c>
      <c r="N34" s="239">
        <f>N35</f>
        <v>0</v>
      </c>
      <c r="O34" s="239">
        <f>O35</f>
        <v>0</v>
      </c>
      <c r="P34" s="239">
        <f>P35</f>
        <v>0</v>
      </c>
      <c r="Q34" s="239">
        <f>Q35</f>
        <v>0</v>
      </c>
      <c r="R34" s="239">
        <f>R35</f>
        <v>0</v>
      </c>
      <c r="S34" s="239">
        <f>S35</f>
        <v>0</v>
      </c>
      <c r="T34" s="239">
        <f>T35</f>
        <v>0</v>
      </c>
      <c r="U34" s="239">
        <f>U35</f>
        <v>0</v>
      </c>
      <c r="V34" s="240">
        <f>V35</f>
        <v>0</v>
      </c>
    </row>
    <row r="35" ht="20.1" customHeight="1" spans="1:22">
      <c r="A35" s="237" t="s">
        <v>69</v>
      </c>
      <c r="B35" s="237" t="s">
        <v>70</v>
      </c>
      <c r="C35" s="237" t="s">
        <v>96</v>
      </c>
      <c r="D35" s="238" t="s">
        <v>97</v>
      </c>
      <c r="E35" s="239">
        <v>20</v>
      </c>
      <c r="F35" s="239">
        <v>20</v>
      </c>
      <c r="G35" s="240">
        <v>20</v>
      </c>
      <c r="H35" s="240">
        <v>20</v>
      </c>
      <c r="I35" s="240">
        <v>0</v>
      </c>
      <c r="J35" s="240">
        <v>0</v>
      </c>
      <c r="K35" s="239">
        <v>0</v>
      </c>
      <c r="L35" s="239">
        <v>0</v>
      </c>
      <c r="M35" s="239">
        <v>0</v>
      </c>
      <c r="N35" s="239">
        <v>0</v>
      </c>
      <c r="O35" s="239">
        <v>0</v>
      </c>
      <c r="P35" s="239">
        <v>0</v>
      </c>
      <c r="Q35" s="239">
        <v>0</v>
      </c>
      <c r="R35" s="239">
        <v>0</v>
      </c>
      <c r="S35" s="239">
        <v>0</v>
      </c>
      <c r="T35" s="239">
        <v>0</v>
      </c>
      <c r="U35" s="239">
        <v>0</v>
      </c>
      <c r="V35" s="240">
        <v>0</v>
      </c>
    </row>
    <row r="36" ht="20.1" customHeight="1" spans="1:22">
      <c r="A36" s="237"/>
      <c r="B36" s="237"/>
      <c r="C36" s="237"/>
      <c r="D36" s="238" t="s">
        <v>98</v>
      </c>
      <c r="E36" s="239">
        <f t="shared" ref="E36:V36" si="6">E37</f>
        <v>100</v>
      </c>
      <c r="F36" s="239">
        <f>F37</f>
        <v>100</v>
      </c>
      <c r="G36" s="240">
        <f>G37</f>
        <v>100</v>
      </c>
      <c r="H36" s="240">
        <f>H37</f>
        <v>100</v>
      </c>
      <c r="I36" s="240">
        <f>I37</f>
        <v>0</v>
      </c>
      <c r="J36" s="240">
        <f>J37</f>
        <v>0</v>
      </c>
      <c r="K36" s="239">
        <f>K37</f>
        <v>0</v>
      </c>
      <c r="L36" s="239">
        <f>L37</f>
        <v>0</v>
      </c>
      <c r="M36" s="239">
        <f>M37</f>
        <v>0</v>
      </c>
      <c r="N36" s="239">
        <f>N37</f>
        <v>0</v>
      </c>
      <c r="O36" s="239">
        <f>O37</f>
        <v>0</v>
      </c>
      <c r="P36" s="239">
        <f>P37</f>
        <v>0</v>
      </c>
      <c r="Q36" s="239">
        <f>Q37</f>
        <v>0</v>
      </c>
      <c r="R36" s="239">
        <f>R37</f>
        <v>0</v>
      </c>
      <c r="S36" s="239">
        <f>S37</f>
        <v>0</v>
      </c>
      <c r="T36" s="239">
        <f>T37</f>
        <v>0</v>
      </c>
      <c r="U36" s="239">
        <f>U37</f>
        <v>0</v>
      </c>
      <c r="V36" s="240">
        <f>V37</f>
        <v>0</v>
      </c>
    </row>
    <row r="37" ht="20.1" customHeight="1" spans="1:22">
      <c r="A37" s="237" t="s">
        <v>69</v>
      </c>
      <c r="B37" s="237" t="s">
        <v>70</v>
      </c>
      <c r="C37" s="237" t="s">
        <v>99</v>
      </c>
      <c r="D37" s="238" t="s">
        <v>100</v>
      </c>
      <c r="E37" s="239">
        <v>100</v>
      </c>
      <c r="F37" s="239">
        <v>100</v>
      </c>
      <c r="G37" s="240">
        <v>100</v>
      </c>
      <c r="H37" s="240">
        <v>100</v>
      </c>
      <c r="I37" s="240">
        <v>0</v>
      </c>
      <c r="J37" s="240">
        <v>0</v>
      </c>
      <c r="K37" s="239">
        <v>0</v>
      </c>
      <c r="L37" s="239">
        <v>0</v>
      </c>
      <c r="M37" s="239">
        <v>0</v>
      </c>
      <c r="N37" s="239">
        <v>0</v>
      </c>
      <c r="O37" s="239">
        <v>0</v>
      </c>
      <c r="P37" s="239">
        <v>0</v>
      </c>
      <c r="Q37" s="239">
        <v>0</v>
      </c>
      <c r="R37" s="239">
        <v>0</v>
      </c>
      <c r="S37" s="239">
        <v>0</v>
      </c>
      <c r="T37" s="239">
        <v>0</v>
      </c>
      <c r="U37" s="239">
        <v>0</v>
      </c>
      <c r="V37" s="240">
        <v>0</v>
      </c>
    </row>
    <row r="38" ht="20.1" customHeight="1" spans="1:22">
      <c r="A38" s="237"/>
      <c r="B38" s="237"/>
      <c r="C38" s="237"/>
      <c r="D38" s="238" t="s">
        <v>101</v>
      </c>
      <c r="E38" s="239">
        <f t="shared" ref="E38:V38" si="7">SUM(E39:E50)</f>
        <v>356.3</v>
      </c>
      <c r="F38" s="239">
        <f>SUM(F39:F50)</f>
        <v>356.3</v>
      </c>
      <c r="G38" s="240">
        <f>SUM(G39:G50)</f>
        <v>356.3</v>
      </c>
      <c r="H38" s="240">
        <f>SUM(H39:H50)</f>
        <v>356.3</v>
      </c>
      <c r="I38" s="240">
        <f>SUM(I39:I50)</f>
        <v>0</v>
      </c>
      <c r="J38" s="240">
        <f>SUM(J39:J50)</f>
        <v>0</v>
      </c>
      <c r="K38" s="239">
        <f>SUM(K39:K50)</f>
        <v>0</v>
      </c>
      <c r="L38" s="239">
        <f>SUM(L39:L50)</f>
        <v>0</v>
      </c>
      <c r="M38" s="239">
        <f>SUM(M39:M50)</f>
        <v>0</v>
      </c>
      <c r="N38" s="239">
        <f>SUM(N39:N50)</f>
        <v>0</v>
      </c>
      <c r="O38" s="239">
        <f>SUM(O39:O50)</f>
        <v>0</v>
      </c>
      <c r="P38" s="239">
        <f>SUM(P39:P50)</f>
        <v>0</v>
      </c>
      <c r="Q38" s="239">
        <f>SUM(Q39:Q50)</f>
        <v>0</v>
      </c>
      <c r="R38" s="239">
        <f>SUM(R39:R50)</f>
        <v>0</v>
      </c>
      <c r="S38" s="239">
        <f>SUM(S39:S50)</f>
        <v>0</v>
      </c>
      <c r="T38" s="239">
        <f>SUM(T39:T50)</f>
        <v>0</v>
      </c>
      <c r="U38" s="239">
        <f>SUM(U39:U50)</f>
        <v>0</v>
      </c>
      <c r="V38" s="240">
        <f>SUM(V39:V50)</f>
        <v>0</v>
      </c>
    </row>
    <row r="39" ht="20.1" customHeight="1" spans="1:22">
      <c r="A39" s="237" t="s">
        <v>69</v>
      </c>
      <c r="B39" s="237" t="s">
        <v>70</v>
      </c>
      <c r="C39" s="237" t="s">
        <v>102</v>
      </c>
      <c r="D39" s="238" t="s">
        <v>103</v>
      </c>
      <c r="E39" s="239">
        <v>196.86</v>
      </c>
      <c r="F39" s="239">
        <v>196.86</v>
      </c>
      <c r="G39" s="240">
        <v>196.86</v>
      </c>
      <c r="H39" s="240">
        <v>196.86</v>
      </c>
      <c r="I39" s="240">
        <v>0</v>
      </c>
      <c r="J39" s="240">
        <v>0</v>
      </c>
      <c r="K39" s="239">
        <v>0</v>
      </c>
      <c r="L39" s="239">
        <v>0</v>
      </c>
      <c r="M39" s="239">
        <v>0</v>
      </c>
      <c r="N39" s="239">
        <v>0</v>
      </c>
      <c r="O39" s="239">
        <v>0</v>
      </c>
      <c r="P39" s="239">
        <v>0</v>
      </c>
      <c r="Q39" s="239">
        <v>0</v>
      </c>
      <c r="R39" s="239">
        <v>0</v>
      </c>
      <c r="S39" s="239">
        <v>0</v>
      </c>
      <c r="T39" s="239">
        <v>0</v>
      </c>
      <c r="U39" s="239">
        <v>0</v>
      </c>
      <c r="V39" s="240">
        <v>0</v>
      </c>
    </row>
    <row r="40" ht="20.1" customHeight="1" spans="1:22">
      <c r="A40" s="237" t="s">
        <v>69</v>
      </c>
      <c r="B40" s="237" t="s">
        <v>70</v>
      </c>
      <c r="C40" s="237" t="s">
        <v>102</v>
      </c>
      <c r="D40" s="238" t="s">
        <v>104</v>
      </c>
      <c r="E40" s="239">
        <v>47.48</v>
      </c>
      <c r="F40" s="239">
        <v>47.48</v>
      </c>
      <c r="G40" s="240">
        <v>47.48</v>
      </c>
      <c r="H40" s="240">
        <v>47.48</v>
      </c>
      <c r="I40" s="240">
        <v>0</v>
      </c>
      <c r="J40" s="240">
        <v>0</v>
      </c>
      <c r="K40" s="239">
        <v>0</v>
      </c>
      <c r="L40" s="239">
        <v>0</v>
      </c>
      <c r="M40" s="239">
        <v>0</v>
      </c>
      <c r="N40" s="239">
        <v>0</v>
      </c>
      <c r="O40" s="239">
        <v>0</v>
      </c>
      <c r="P40" s="239">
        <v>0</v>
      </c>
      <c r="Q40" s="239">
        <v>0</v>
      </c>
      <c r="R40" s="239">
        <v>0</v>
      </c>
      <c r="S40" s="239">
        <v>0</v>
      </c>
      <c r="T40" s="239">
        <v>0</v>
      </c>
      <c r="U40" s="239">
        <v>0</v>
      </c>
      <c r="V40" s="240">
        <v>0</v>
      </c>
    </row>
    <row r="41" ht="20.1" customHeight="1" spans="1:22">
      <c r="A41" s="237" t="s">
        <v>69</v>
      </c>
      <c r="B41" s="237" t="s">
        <v>70</v>
      </c>
      <c r="C41" s="237" t="s">
        <v>102</v>
      </c>
      <c r="D41" s="238" t="s">
        <v>105</v>
      </c>
      <c r="E41" s="239">
        <v>20.22</v>
      </c>
      <c r="F41" s="239">
        <v>20.22</v>
      </c>
      <c r="G41" s="240">
        <v>20.22</v>
      </c>
      <c r="H41" s="240">
        <v>20.22</v>
      </c>
      <c r="I41" s="240">
        <v>0</v>
      </c>
      <c r="J41" s="240">
        <v>0</v>
      </c>
      <c r="K41" s="239">
        <v>0</v>
      </c>
      <c r="L41" s="239">
        <v>0</v>
      </c>
      <c r="M41" s="239">
        <v>0</v>
      </c>
      <c r="N41" s="239">
        <v>0</v>
      </c>
      <c r="O41" s="239">
        <v>0</v>
      </c>
      <c r="P41" s="239">
        <v>0</v>
      </c>
      <c r="Q41" s="239">
        <v>0</v>
      </c>
      <c r="R41" s="239">
        <v>0</v>
      </c>
      <c r="S41" s="239">
        <v>0</v>
      </c>
      <c r="T41" s="239">
        <v>0</v>
      </c>
      <c r="U41" s="239">
        <v>0</v>
      </c>
      <c r="V41" s="240">
        <v>0</v>
      </c>
    </row>
    <row r="42" ht="20.1" customHeight="1" spans="1:22">
      <c r="A42" s="237" t="s">
        <v>69</v>
      </c>
      <c r="B42" s="237" t="s">
        <v>70</v>
      </c>
      <c r="C42" s="237" t="s">
        <v>102</v>
      </c>
      <c r="D42" s="238" t="s">
        <v>73</v>
      </c>
      <c r="E42" s="239">
        <v>16.41</v>
      </c>
      <c r="F42" s="239">
        <v>16.41</v>
      </c>
      <c r="G42" s="240">
        <v>16.41</v>
      </c>
      <c r="H42" s="240">
        <v>16.41</v>
      </c>
      <c r="I42" s="240">
        <v>0</v>
      </c>
      <c r="J42" s="240">
        <v>0</v>
      </c>
      <c r="K42" s="239">
        <v>0</v>
      </c>
      <c r="L42" s="239">
        <v>0</v>
      </c>
      <c r="M42" s="239">
        <v>0</v>
      </c>
      <c r="N42" s="239">
        <v>0</v>
      </c>
      <c r="O42" s="239">
        <v>0</v>
      </c>
      <c r="P42" s="239">
        <v>0</v>
      </c>
      <c r="Q42" s="239">
        <v>0</v>
      </c>
      <c r="R42" s="239">
        <v>0</v>
      </c>
      <c r="S42" s="239">
        <v>0</v>
      </c>
      <c r="T42" s="239">
        <v>0</v>
      </c>
      <c r="U42" s="239">
        <v>0</v>
      </c>
      <c r="V42" s="240">
        <v>0</v>
      </c>
    </row>
    <row r="43" ht="20.1" customHeight="1" spans="1:22">
      <c r="A43" s="237" t="s">
        <v>69</v>
      </c>
      <c r="B43" s="237" t="s">
        <v>70</v>
      </c>
      <c r="C43" s="237" t="s">
        <v>102</v>
      </c>
      <c r="D43" s="238" t="s">
        <v>74</v>
      </c>
      <c r="E43" s="239">
        <v>38.88</v>
      </c>
      <c r="F43" s="239">
        <v>38.88</v>
      </c>
      <c r="G43" s="240">
        <v>38.88</v>
      </c>
      <c r="H43" s="240">
        <v>38.88</v>
      </c>
      <c r="I43" s="240">
        <v>0</v>
      </c>
      <c r="J43" s="240">
        <v>0</v>
      </c>
      <c r="K43" s="239">
        <v>0</v>
      </c>
      <c r="L43" s="239">
        <v>0</v>
      </c>
      <c r="M43" s="239">
        <v>0</v>
      </c>
      <c r="N43" s="239">
        <v>0</v>
      </c>
      <c r="O43" s="239">
        <v>0</v>
      </c>
      <c r="P43" s="239">
        <v>0</v>
      </c>
      <c r="Q43" s="239">
        <v>0</v>
      </c>
      <c r="R43" s="239">
        <v>0</v>
      </c>
      <c r="S43" s="239">
        <v>0</v>
      </c>
      <c r="T43" s="239">
        <v>0</v>
      </c>
      <c r="U43" s="239">
        <v>0</v>
      </c>
      <c r="V43" s="240">
        <v>0</v>
      </c>
    </row>
    <row r="44" ht="20.1" customHeight="1" spans="1:22">
      <c r="A44" s="237" t="s">
        <v>69</v>
      </c>
      <c r="B44" s="237" t="s">
        <v>70</v>
      </c>
      <c r="C44" s="237" t="s">
        <v>102</v>
      </c>
      <c r="D44" s="238" t="s">
        <v>75</v>
      </c>
      <c r="E44" s="239">
        <v>0.57</v>
      </c>
      <c r="F44" s="239">
        <v>0.57</v>
      </c>
      <c r="G44" s="240">
        <v>0.57</v>
      </c>
      <c r="H44" s="240">
        <v>0.57</v>
      </c>
      <c r="I44" s="240">
        <v>0</v>
      </c>
      <c r="J44" s="240">
        <v>0</v>
      </c>
      <c r="K44" s="239">
        <v>0</v>
      </c>
      <c r="L44" s="239">
        <v>0</v>
      </c>
      <c r="M44" s="239">
        <v>0</v>
      </c>
      <c r="N44" s="239">
        <v>0</v>
      </c>
      <c r="O44" s="239">
        <v>0</v>
      </c>
      <c r="P44" s="239">
        <v>0</v>
      </c>
      <c r="Q44" s="239">
        <v>0</v>
      </c>
      <c r="R44" s="239">
        <v>0</v>
      </c>
      <c r="S44" s="239">
        <v>0</v>
      </c>
      <c r="T44" s="239">
        <v>0</v>
      </c>
      <c r="U44" s="239">
        <v>0</v>
      </c>
      <c r="V44" s="240">
        <v>0</v>
      </c>
    </row>
    <row r="45" ht="20.1" customHeight="1" spans="1:22">
      <c r="A45" s="237" t="s">
        <v>69</v>
      </c>
      <c r="B45" s="237" t="s">
        <v>70</v>
      </c>
      <c r="C45" s="237" t="s">
        <v>102</v>
      </c>
      <c r="D45" s="238" t="s">
        <v>76</v>
      </c>
      <c r="E45" s="239">
        <v>1.42</v>
      </c>
      <c r="F45" s="239">
        <v>1.42</v>
      </c>
      <c r="G45" s="240">
        <v>1.42</v>
      </c>
      <c r="H45" s="240">
        <v>1.42</v>
      </c>
      <c r="I45" s="240">
        <v>0</v>
      </c>
      <c r="J45" s="240">
        <v>0</v>
      </c>
      <c r="K45" s="239">
        <v>0</v>
      </c>
      <c r="L45" s="239">
        <v>0</v>
      </c>
      <c r="M45" s="239">
        <v>0</v>
      </c>
      <c r="N45" s="239">
        <v>0</v>
      </c>
      <c r="O45" s="239">
        <v>0</v>
      </c>
      <c r="P45" s="239">
        <v>0</v>
      </c>
      <c r="Q45" s="239">
        <v>0</v>
      </c>
      <c r="R45" s="239">
        <v>0</v>
      </c>
      <c r="S45" s="239">
        <v>0</v>
      </c>
      <c r="T45" s="239">
        <v>0</v>
      </c>
      <c r="U45" s="239">
        <v>0</v>
      </c>
      <c r="V45" s="240">
        <v>0</v>
      </c>
    </row>
    <row r="46" ht="20.1" customHeight="1" spans="1:22">
      <c r="A46" s="237" t="s">
        <v>69</v>
      </c>
      <c r="B46" s="237" t="s">
        <v>70</v>
      </c>
      <c r="C46" s="237" t="s">
        <v>102</v>
      </c>
      <c r="D46" s="238" t="s">
        <v>77</v>
      </c>
      <c r="E46" s="239">
        <v>0.48</v>
      </c>
      <c r="F46" s="239">
        <v>0.48</v>
      </c>
      <c r="G46" s="240">
        <v>0.48</v>
      </c>
      <c r="H46" s="240">
        <v>0.48</v>
      </c>
      <c r="I46" s="240">
        <v>0</v>
      </c>
      <c r="J46" s="240">
        <v>0</v>
      </c>
      <c r="K46" s="239">
        <v>0</v>
      </c>
      <c r="L46" s="239">
        <v>0</v>
      </c>
      <c r="M46" s="239">
        <v>0</v>
      </c>
      <c r="N46" s="239">
        <v>0</v>
      </c>
      <c r="O46" s="239">
        <v>0</v>
      </c>
      <c r="P46" s="239">
        <v>0</v>
      </c>
      <c r="Q46" s="239">
        <v>0</v>
      </c>
      <c r="R46" s="239">
        <v>0</v>
      </c>
      <c r="S46" s="239">
        <v>0</v>
      </c>
      <c r="T46" s="239">
        <v>0</v>
      </c>
      <c r="U46" s="239">
        <v>0</v>
      </c>
      <c r="V46" s="240">
        <v>0</v>
      </c>
    </row>
    <row r="47" ht="20.1" customHeight="1" spans="1:22">
      <c r="A47" s="237" t="s">
        <v>69</v>
      </c>
      <c r="B47" s="237" t="s">
        <v>70</v>
      </c>
      <c r="C47" s="237" t="s">
        <v>102</v>
      </c>
      <c r="D47" s="238" t="s">
        <v>106</v>
      </c>
      <c r="E47" s="239">
        <v>2.59</v>
      </c>
      <c r="F47" s="239">
        <v>2.59</v>
      </c>
      <c r="G47" s="240">
        <v>2.59</v>
      </c>
      <c r="H47" s="240">
        <v>2.59</v>
      </c>
      <c r="I47" s="240">
        <v>0</v>
      </c>
      <c r="J47" s="240">
        <v>0</v>
      </c>
      <c r="K47" s="239">
        <v>0</v>
      </c>
      <c r="L47" s="239">
        <v>0</v>
      </c>
      <c r="M47" s="239">
        <v>0</v>
      </c>
      <c r="N47" s="239">
        <v>0</v>
      </c>
      <c r="O47" s="239">
        <v>0</v>
      </c>
      <c r="P47" s="239">
        <v>0</v>
      </c>
      <c r="Q47" s="239">
        <v>0</v>
      </c>
      <c r="R47" s="239">
        <v>0</v>
      </c>
      <c r="S47" s="239">
        <v>0</v>
      </c>
      <c r="T47" s="239">
        <v>0</v>
      </c>
      <c r="U47" s="239">
        <v>0</v>
      </c>
      <c r="V47" s="240">
        <v>0</v>
      </c>
    </row>
    <row r="48" ht="20.1" customHeight="1" spans="1:22">
      <c r="A48" s="237" t="s">
        <v>69</v>
      </c>
      <c r="B48" s="237" t="s">
        <v>70</v>
      </c>
      <c r="C48" s="237" t="s">
        <v>102</v>
      </c>
      <c r="D48" s="238" t="s">
        <v>79</v>
      </c>
      <c r="E48" s="239">
        <v>2.6</v>
      </c>
      <c r="F48" s="239">
        <v>2.6</v>
      </c>
      <c r="G48" s="240">
        <v>2.6</v>
      </c>
      <c r="H48" s="240">
        <v>2.6</v>
      </c>
      <c r="I48" s="240">
        <v>0</v>
      </c>
      <c r="J48" s="240">
        <v>0</v>
      </c>
      <c r="K48" s="239">
        <v>0</v>
      </c>
      <c r="L48" s="239">
        <v>0</v>
      </c>
      <c r="M48" s="239">
        <v>0</v>
      </c>
      <c r="N48" s="239">
        <v>0</v>
      </c>
      <c r="O48" s="239">
        <v>0</v>
      </c>
      <c r="P48" s="239">
        <v>0</v>
      </c>
      <c r="Q48" s="239">
        <v>0</v>
      </c>
      <c r="R48" s="239">
        <v>0</v>
      </c>
      <c r="S48" s="239">
        <v>0</v>
      </c>
      <c r="T48" s="239">
        <v>0</v>
      </c>
      <c r="U48" s="239">
        <v>0</v>
      </c>
      <c r="V48" s="240">
        <v>0</v>
      </c>
    </row>
    <row r="49" ht="20.1" customHeight="1" spans="1:22">
      <c r="A49" s="237" t="s">
        <v>69</v>
      </c>
      <c r="B49" s="237" t="s">
        <v>70</v>
      </c>
      <c r="C49" s="237" t="s">
        <v>102</v>
      </c>
      <c r="D49" s="238" t="s">
        <v>80</v>
      </c>
      <c r="E49" s="239">
        <v>22.31</v>
      </c>
      <c r="F49" s="239">
        <v>22.31</v>
      </c>
      <c r="G49" s="240">
        <v>22.31</v>
      </c>
      <c r="H49" s="240">
        <v>22.31</v>
      </c>
      <c r="I49" s="240">
        <v>0</v>
      </c>
      <c r="J49" s="240">
        <v>0</v>
      </c>
      <c r="K49" s="239">
        <v>0</v>
      </c>
      <c r="L49" s="239">
        <v>0</v>
      </c>
      <c r="M49" s="239">
        <v>0</v>
      </c>
      <c r="N49" s="239">
        <v>0</v>
      </c>
      <c r="O49" s="239">
        <v>0</v>
      </c>
      <c r="P49" s="239">
        <v>0</v>
      </c>
      <c r="Q49" s="239">
        <v>0</v>
      </c>
      <c r="R49" s="239">
        <v>0</v>
      </c>
      <c r="S49" s="239">
        <v>0</v>
      </c>
      <c r="T49" s="239">
        <v>0</v>
      </c>
      <c r="U49" s="239">
        <v>0</v>
      </c>
      <c r="V49" s="240">
        <v>0</v>
      </c>
    </row>
    <row r="50" ht="20.1" customHeight="1" spans="1:22">
      <c r="A50" s="237" t="s">
        <v>69</v>
      </c>
      <c r="B50" s="237" t="s">
        <v>70</v>
      </c>
      <c r="C50" s="237" t="s">
        <v>102</v>
      </c>
      <c r="D50" s="238" t="s">
        <v>81</v>
      </c>
      <c r="E50" s="239">
        <v>6.48</v>
      </c>
      <c r="F50" s="239">
        <v>6.48</v>
      </c>
      <c r="G50" s="240">
        <v>6.48</v>
      </c>
      <c r="H50" s="240">
        <v>6.48</v>
      </c>
      <c r="I50" s="240">
        <v>0</v>
      </c>
      <c r="J50" s="240">
        <v>0</v>
      </c>
      <c r="K50" s="239">
        <v>0</v>
      </c>
      <c r="L50" s="239">
        <v>0</v>
      </c>
      <c r="M50" s="239">
        <v>0</v>
      </c>
      <c r="N50" s="239">
        <v>0</v>
      </c>
      <c r="O50" s="239">
        <v>0</v>
      </c>
      <c r="P50" s="239">
        <v>0</v>
      </c>
      <c r="Q50" s="239">
        <v>0</v>
      </c>
      <c r="R50" s="239">
        <v>0</v>
      </c>
      <c r="S50" s="239">
        <v>0</v>
      </c>
      <c r="T50" s="239">
        <v>0</v>
      </c>
      <c r="U50" s="239">
        <v>0</v>
      </c>
      <c r="V50" s="240">
        <v>0</v>
      </c>
    </row>
    <row r="51" ht="20.1" customHeight="1" spans="1:22">
      <c r="A51" s="237"/>
      <c r="B51" s="237"/>
      <c r="C51" s="237"/>
      <c r="D51" s="238" t="s">
        <v>107</v>
      </c>
      <c r="E51" s="239">
        <f t="shared" ref="E51:V51" si="8">E52</f>
        <v>161</v>
      </c>
      <c r="F51" s="239">
        <f>F52</f>
        <v>161</v>
      </c>
      <c r="G51" s="240">
        <f>G52</f>
        <v>161</v>
      </c>
      <c r="H51" s="240">
        <f>H52</f>
        <v>161</v>
      </c>
      <c r="I51" s="240">
        <f>I52</f>
        <v>0</v>
      </c>
      <c r="J51" s="240">
        <f>J52</f>
        <v>0</v>
      </c>
      <c r="K51" s="239">
        <f>K52</f>
        <v>0</v>
      </c>
      <c r="L51" s="239">
        <f>L52</f>
        <v>0</v>
      </c>
      <c r="M51" s="239">
        <f>M52</f>
        <v>0</v>
      </c>
      <c r="N51" s="239">
        <f>N52</f>
        <v>0</v>
      </c>
      <c r="O51" s="239">
        <f>O52</f>
        <v>0</v>
      </c>
      <c r="P51" s="239">
        <f>P52</f>
        <v>0</v>
      </c>
      <c r="Q51" s="239">
        <f>Q52</f>
        <v>0</v>
      </c>
      <c r="R51" s="239">
        <f>R52</f>
        <v>0</v>
      </c>
      <c r="S51" s="239">
        <f>S52</f>
        <v>0</v>
      </c>
      <c r="T51" s="239">
        <f>T52</f>
        <v>0</v>
      </c>
      <c r="U51" s="239">
        <f>U52</f>
        <v>0</v>
      </c>
      <c r="V51" s="240">
        <f>V52</f>
        <v>0</v>
      </c>
    </row>
    <row r="52" ht="20.1" customHeight="1" spans="1:22">
      <c r="A52" s="237"/>
      <c r="B52" s="237"/>
      <c r="C52" s="237"/>
      <c r="D52" s="238" t="s">
        <v>108</v>
      </c>
      <c r="E52" s="239">
        <f t="shared" ref="E52:V52" si="9">SUM(E53:E54)</f>
        <v>161</v>
      </c>
      <c r="F52" s="239">
        <f>SUM(F53:F54)</f>
        <v>161</v>
      </c>
      <c r="G52" s="240">
        <f>SUM(G53:G54)</f>
        <v>161</v>
      </c>
      <c r="H52" s="240">
        <f>SUM(H53:H54)</f>
        <v>161</v>
      </c>
      <c r="I52" s="240">
        <f>SUM(I53:I54)</f>
        <v>0</v>
      </c>
      <c r="J52" s="240">
        <f>SUM(J53:J54)</f>
        <v>0</v>
      </c>
      <c r="K52" s="239">
        <f>SUM(K53:K54)</f>
        <v>0</v>
      </c>
      <c r="L52" s="239">
        <f>SUM(L53:L54)</f>
        <v>0</v>
      </c>
      <c r="M52" s="239">
        <f>SUM(M53:M54)</f>
        <v>0</v>
      </c>
      <c r="N52" s="239">
        <f>SUM(N53:N54)</f>
        <v>0</v>
      </c>
      <c r="O52" s="239">
        <f>SUM(O53:O54)</f>
        <v>0</v>
      </c>
      <c r="P52" s="239">
        <f>SUM(P53:P54)</f>
        <v>0</v>
      </c>
      <c r="Q52" s="239">
        <f>SUM(Q53:Q54)</f>
        <v>0</v>
      </c>
      <c r="R52" s="239">
        <f>SUM(R53:R54)</f>
        <v>0</v>
      </c>
      <c r="S52" s="239">
        <f>SUM(S53:S54)</f>
        <v>0</v>
      </c>
      <c r="T52" s="239">
        <f>SUM(T53:T54)</f>
        <v>0</v>
      </c>
      <c r="U52" s="239">
        <f>SUM(U53:U54)</f>
        <v>0</v>
      </c>
      <c r="V52" s="240">
        <f>SUM(V53:V54)</f>
        <v>0</v>
      </c>
    </row>
    <row r="53" ht="20.1" customHeight="1" spans="1:22">
      <c r="A53" s="237" t="s">
        <v>69</v>
      </c>
      <c r="B53" s="237" t="s">
        <v>109</v>
      </c>
      <c r="C53" s="237" t="s">
        <v>109</v>
      </c>
      <c r="D53" s="238" t="s">
        <v>110</v>
      </c>
      <c r="E53" s="239">
        <v>156</v>
      </c>
      <c r="F53" s="239">
        <v>156</v>
      </c>
      <c r="G53" s="240">
        <v>156</v>
      </c>
      <c r="H53" s="240">
        <v>156</v>
      </c>
      <c r="I53" s="240">
        <v>0</v>
      </c>
      <c r="J53" s="240">
        <v>0</v>
      </c>
      <c r="K53" s="239">
        <v>0</v>
      </c>
      <c r="L53" s="239">
        <v>0</v>
      </c>
      <c r="M53" s="239">
        <v>0</v>
      </c>
      <c r="N53" s="239">
        <v>0</v>
      </c>
      <c r="O53" s="239">
        <v>0</v>
      </c>
      <c r="P53" s="239">
        <v>0</v>
      </c>
      <c r="Q53" s="239">
        <v>0</v>
      </c>
      <c r="R53" s="239">
        <v>0</v>
      </c>
      <c r="S53" s="239">
        <v>0</v>
      </c>
      <c r="T53" s="239">
        <v>0</v>
      </c>
      <c r="U53" s="239">
        <v>0</v>
      </c>
      <c r="V53" s="240">
        <v>0</v>
      </c>
    </row>
    <row r="54" ht="20.1" customHeight="1" spans="1:22">
      <c r="A54" s="237" t="s">
        <v>69</v>
      </c>
      <c r="B54" s="237" t="s">
        <v>109</v>
      </c>
      <c r="C54" s="237" t="s">
        <v>109</v>
      </c>
      <c r="D54" s="238" t="s">
        <v>111</v>
      </c>
      <c r="E54" s="239">
        <v>5</v>
      </c>
      <c r="F54" s="239">
        <v>5</v>
      </c>
      <c r="G54" s="240">
        <v>5</v>
      </c>
      <c r="H54" s="240">
        <v>5</v>
      </c>
      <c r="I54" s="240">
        <v>0</v>
      </c>
      <c r="J54" s="240">
        <v>0</v>
      </c>
      <c r="K54" s="239">
        <v>0</v>
      </c>
      <c r="L54" s="239">
        <v>0</v>
      </c>
      <c r="M54" s="239">
        <v>0</v>
      </c>
      <c r="N54" s="239">
        <v>0</v>
      </c>
      <c r="O54" s="239">
        <v>0</v>
      </c>
      <c r="P54" s="239">
        <v>0</v>
      </c>
      <c r="Q54" s="239">
        <v>0</v>
      </c>
      <c r="R54" s="239">
        <v>0</v>
      </c>
      <c r="S54" s="239">
        <v>0</v>
      </c>
      <c r="T54" s="239">
        <v>0</v>
      </c>
      <c r="U54" s="239">
        <v>0</v>
      </c>
      <c r="V54" s="240">
        <v>0</v>
      </c>
    </row>
    <row r="55" ht="20.1" customHeight="1" spans="1:22">
      <c r="A55" s="237"/>
      <c r="B55" s="237"/>
      <c r="C55" s="237"/>
      <c r="D55" s="238" t="s">
        <v>112</v>
      </c>
      <c r="E55" s="239">
        <f t="shared" ref="E55:V55" si="10">E56</f>
        <v>26</v>
      </c>
      <c r="F55" s="239">
        <f>F56</f>
        <v>26</v>
      </c>
      <c r="G55" s="240">
        <f>G56</f>
        <v>26</v>
      </c>
      <c r="H55" s="240">
        <f>H56</f>
        <v>0</v>
      </c>
      <c r="I55" s="240">
        <f>I56</f>
        <v>26</v>
      </c>
      <c r="J55" s="240">
        <f>J56</f>
        <v>0</v>
      </c>
      <c r="K55" s="239">
        <f>K56</f>
        <v>0</v>
      </c>
      <c r="L55" s="239">
        <f>L56</f>
        <v>0</v>
      </c>
      <c r="M55" s="239">
        <f>M56</f>
        <v>0</v>
      </c>
      <c r="N55" s="239">
        <f>N56</f>
        <v>0</v>
      </c>
      <c r="O55" s="239">
        <f>O56</f>
        <v>0</v>
      </c>
      <c r="P55" s="239">
        <f>P56</f>
        <v>0</v>
      </c>
      <c r="Q55" s="239">
        <f>Q56</f>
        <v>0</v>
      </c>
      <c r="R55" s="239">
        <f>R56</f>
        <v>0</v>
      </c>
      <c r="S55" s="239">
        <f>S56</f>
        <v>0</v>
      </c>
      <c r="T55" s="239">
        <f>T56</f>
        <v>0</v>
      </c>
      <c r="U55" s="239">
        <f>U56</f>
        <v>0</v>
      </c>
      <c r="V55" s="240">
        <f>V56</f>
        <v>0</v>
      </c>
    </row>
    <row r="56" ht="20.1" customHeight="1" spans="1:22">
      <c r="A56" s="237"/>
      <c r="B56" s="237"/>
      <c r="C56" s="237"/>
      <c r="D56" s="238" t="s">
        <v>113</v>
      </c>
      <c r="E56" s="239">
        <f t="shared" ref="E56:V56" si="11">E57</f>
        <v>26</v>
      </c>
      <c r="F56" s="239">
        <f>F57</f>
        <v>26</v>
      </c>
      <c r="G56" s="240">
        <f>G57</f>
        <v>26</v>
      </c>
      <c r="H56" s="240">
        <f>H57</f>
        <v>0</v>
      </c>
      <c r="I56" s="240">
        <f>I57</f>
        <v>26</v>
      </c>
      <c r="J56" s="240">
        <f>J57</f>
        <v>0</v>
      </c>
      <c r="K56" s="239">
        <f>K57</f>
        <v>0</v>
      </c>
      <c r="L56" s="239">
        <f>L57</f>
        <v>0</v>
      </c>
      <c r="M56" s="239">
        <f>M57</f>
        <v>0</v>
      </c>
      <c r="N56" s="239">
        <f>N57</f>
        <v>0</v>
      </c>
      <c r="O56" s="239">
        <f>O57</f>
        <v>0</v>
      </c>
      <c r="P56" s="239">
        <f>P57</f>
        <v>0</v>
      </c>
      <c r="Q56" s="239">
        <f>Q57</f>
        <v>0</v>
      </c>
      <c r="R56" s="239">
        <f>R57</f>
        <v>0</v>
      </c>
      <c r="S56" s="239">
        <f>S57</f>
        <v>0</v>
      </c>
      <c r="T56" s="239">
        <f>T57</f>
        <v>0</v>
      </c>
      <c r="U56" s="239">
        <f>U57</f>
        <v>0</v>
      </c>
      <c r="V56" s="240">
        <f>V57</f>
        <v>0</v>
      </c>
    </row>
    <row r="57" ht="20.1" customHeight="1" spans="1:22">
      <c r="A57" s="237"/>
      <c r="B57" s="237"/>
      <c r="C57" s="237"/>
      <c r="D57" s="238" t="s">
        <v>114</v>
      </c>
      <c r="E57" s="239">
        <f t="shared" ref="E57:V57" si="12">E58</f>
        <v>26</v>
      </c>
      <c r="F57" s="239">
        <f>F58</f>
        <v>26</v>
      </c>
      <c r="G57" s="240">
        <f>G58</f>
        <v>26</v>
      </c>
      <c r="H57" s="240">
        <f>H58</f>
        <v>0</v>
      </c>
      <c r="I57" s="240">
        <f>I58</f>
        <v>26</v>
      </c>
      <c r="J57" s="240">
        <f>J58</f>
        <v>0</v>
      </c>
      <c r="K57" s="239">
        <f>K58</f>
        <v>0</v>
      </c>
      <c r="L57" s="239">
        <f>L58</f>
        <v>0</v>
      </c>
      <c r="M57" s="239">
        <f>M58</f>
        <v>0</v>
      </c>
      <c r="N57" s="239">
        <f>N58</f>
        <v>0</v>
      </c>
      <c r="O57" s="239">
        <f>O58</f>
        <v>0</v>
      </c>
      <c r="P57" s="239">
        <f>P58</f>
        <v>0</v>
      </c>
      <c r="Q57" s="239">
        <f>Q58</f>
        <v>0</v>
      </c>
      <c r="R57" s="239">
        <f>R58</f>
        <v>0</v>
      </c>
      <c r="S57" s="239">
        <f>S58</f>
        <v>0</v>
      </c>
      <c r="T57" s="239">
        <f>T58</f>
        <v>0</v>
      </c>
      <c r="U57" s="239">
        <f>U58</f>
        <v>0</v>
      </c>
      <c r="V57" s="240">
        <f>V58</f>
        <v>0</v>
      </c>
    </row>
    <row r="58" ht="20.1" customHeight="1" spans="1:22">
      <c r="A58" s="237" t="s">
        <v>115</v>
      </c>
      <c r="B58" s="237" t="s">
        <v>109</v>
      </c>
      <c r="C58" s="237" t="s">
        <v>71</v>
      </c>
      <c r="D58" s="238" t="s">
        <v>116</v>
      </c>
      <c r="E58" s="239">
        <v>26</v>
      </c>
      <c r="F58" s="239">
        <v>26</v>
      </c>
      <c r="G58" s="240">
        <v>26</v>
      </c>
      <c r="H58" s="240">
        <v>0</v>
      </c>
      <c r="I58" s="240">
        <v>26</v>
      </c>
      <c r="J58" s="240">
        <v>0</v>
      </c>
      <c r="K58" s="239">
        <v>0</v>
      </c>
      <c r="L58" s="239">
        <v>0</v>
      </c>
      <c r="M58" s="239">
        <v>0</v>
      </c>
      <c r="N58" s="239">
        <v>0</v>
      </c>
      <c r="O58" s="239">
        <v>0</v>
      </c>
      <c r="P58" s="239">
        <v>0</v>
      </c>
      <c r="Q58" s="239">
        <v>0</v>
      </c>
      <c r="R58" s="239">
        <v>0</v>
      </c>
      <c r="S58" s="239">
        <v>0</v>
      </c>
      <c r="T58" s="239">
        <v>0</v>
      </c>
      <c r="U58" s="239">
        <v>0</v>
      </c>
      <c r="V58" s="240">
        <v>0</v>
      </c>
    </row>
    <row r="59" ht="20.1" customHeight="1" spans="1:22">
      <c r="A59" s="237"/>
      <c r="B59" s="237"/>
      <c r="C59" s="237"/>
      <c r="D59" s="238" t="s">
        <v>117</v>
      </c>
      <c r="E59" s="239">
        <f t="shared" ref="E59:V59" si="13">E60+E65</f>
        <v>95.83</v>
      </c>
      <c r="F59" s="239">
        <f>F60+F65</f>
        <v>95.83</v>
      </c>
      <c r="G59" s="240">
        <f>G60+G65</f>
        <v>95.83</v>
      </c>
      <c r="H59" s="240">
        <f>H60+H65</f>
        <v>94.83</v>
      </c>
      <c r="I59" s="240">
        <f>I60+I65</f>
        <v>1</v>
      </c>
      <c r="J59" s="240">
        <f>J60+J65</f>
        <v>0</v>
      </c>
      <c r="K59" s="239">
        <f>K60+K65</f>
        <v>0</v>
      </c>
      <c r="L59" s="239">
        <f>L60+L65</f>
        <v>0</v>
      </c>
      <c r="M59" s="239">
        <f>M60+M65</f>
        <v>0</v>
      </c>
      <c r="N59" s="239">
        <f>N60+N65</f>
        <v>0</v>
      </c>
      <c r="O59" s="239">
        <f>O60+O65</f>
        <v>0</v>
      </c>
      <c r="P59" s="239">
        <f>P60+P65</f>
        <v>0</v>
      </c>
      <c r="Q59" s="239">
        <f>Q60+Q65</f>
        <v>0</v>
      </c>
      <c r="R59" s="239">
        <f>R60+R65</f>
        <v>0</v>
      </c>
      <c r="S59" s="239">
        <f>S60+S65</f>
        <v>0</v>
      </c>
      <c r="T59" s="239">
        <f>T60+T65</f>
        <v>0</v>
      </c>
      <c r="U59" s="239">
        <f>U60+U65</f>
        <v>0</v>
      </c>
      <c r="V59" s="240">
        <f>V60+V65</f>
        <v>0</v>
      </c>
    </row>
    <row r="60" ht="20.1" customHeight="1" spans="1:22">
      <c r="A60" s="237"/>
      <c r="B60" s="237"/>
      <c r="C60" s="237"/>
      <c r="D60" s="238" t="s">
        <v>118</v>
      </c>
      <c r="E60" s="239">
        <f t="shared" ref="E60:V60" si="14">E61+E63</f>
        <v>94.83</v>
      </c>
      <c r="F60" s="239">
        <f>F61+F63</f>
        <v>94.83</v>
      </c>
      <c r="G60" s="240">
        <f>G61+G63</f>
        <v>94.83</v>
      </c>
      <c r="H60" s="240">
        <f>H61+H63</f>
        <v>94.83</v>
      </c>
      <c r="I60" s="240">
        <f>I61+I63</f>
        <v>0</v>
      </c>
      <c r="J60" s="240">
        <f>J61+J63</f>
        <v>0</v>
      </c>
      <c r="K60" s="239">
        <f>K61+K63</f>
        <v>0</v>
      </c>
      <c r="L60" s="239">
        <f>L61+L63</f>
        <v>0</v>
      </c>
      <c r="M60" s="239">
        <f>M61+M63</f>
        <v>0</v>
      </c>
      <c r="N60" s="239">
        <f>N61+N63</f>
        <v>0</v>
      </c>
      <c r="O60" s="239">
        <f>O61+O63</f>
        <v>0</v>
      </c>
      <c r="P60" s="239">
        <f>P61+P63</f>
        <v>0</v>
      </c>
      <c r="Q60" s="239">
        <f>Q61+Q63</f>
        <v>0</v>
      </c>
      <c r="R60" s="239">
        <f>R61+R63</f>
        <v>0</v>
      </c>
      <c r="S60" s="239">
        <f>S61+S63</f>
        <v>0</v>
      </c>
      <c r="T60" s="239">
        <f>T61+T63</f>
        <v>0</v>
      </c>
      <c r="U60" s="239">
        <f>U61+U63</f>
        <v>0</v>
      </c>
      <c r="V60" s="240">
        <f>V61+V63</f>
        <v>0</v>
      </c>
    </row>
    <row r="61" ht="20.1" customHeight="1" spans="1:22">
      <c r="A61" s="237"/>
      <c r="B61" s="237"/>
      <c r="C61" s="237"/>
      <c r="D61" s="238" t="s">
        <v>119</v>
      </c>
      <c r="E61" s="239">
        <f t="shared" ref="E61:V61" si="15">E62</f>
        <v>21.28</v>
      </c>
      <c r="F61" s="239">
        <f>F62</f>
        <v>21.28</v>
      </c>
      <c r="G61" s="240">
        <f>G62</f>
        <v>21.28</v>
      </c>
      <c r="H61" s="240">
        <f>H62</f>
        <v>21.28</v>
      </c>
      <c r="I61" s="240">
        <f>I62</f>
        <v>0</v>
      </c>
      <c r="J61" s="240">
        <f>J62</f>
        <v>0</v>
      </c>
      <c r="K61" s="239">
        <f>K62</f>
        <v>0</v>
      </c>
      <c r="L61" s="239">
        <f>L62</f>
        <v>0</v>
      </c>
      <c r="M61" s="239">
        <f>M62</f>
        <v>0</v>
      </c>
      <c r="N61" s="239">
        <f>N62</f>
        <v>0</v>
      </c>
      <c r="O61" s="239">
        <f>O62</f>
        <v>0</v>
      </c>
      <c r="P61" s="239">
        <f>P62</f>
        <v>0</v>
      </c>
      <c r="Q61" s="239">
        <f>Q62</f>
        <v>0</v>
      </c>
      <c r="R61" s="239">
        <f>R62</f>
        <v>0</v>
      </c>
      <c r="S61" s="239">
        <f>S62</f>
        <v>0</v>
      </c>
      <c r="T61" s="239">
        <f>T62</f>
        <v>0</v>
      </c>
      <c r="U61" s="239">
        <f>U62</f>
        <v>0</v>
      </c>
      <c r="V61" s="240">
        <f>V62</f>
        <v>0</v>
      </c>
    </row>
    <row r="62" ht="20.1" customHeight="1" spans="1:22">
      <c r="A62" s="237" t="s">
        <v>120</v>
      </c>
      <c r="B62" s="237" t="s">
        <v>96</v>
      </c>
      <c r="C62" s="237" t="s">
        <v>71</v>
      </c>
      <c r="D62" s="238" t="s">
        <v>121</v>
      </c>
      <c r="E62" s="239">
        <v>21.28</v>
      </c>
      <c r="F62" s="239">
        <v>21.28</v>
      </c>
      <c r="G62" s="240">
        <v>21.28</v>
      </c>
      <c r="H62" s="240">
        <v>21.28</v>
      </c>
      <c r="I62" s="240">
        <v>0</v>
      </c>
      <c r="J62" s="240">
        <v>0</v>
      </c>
      <c r="K62" s="239">
        <v>0</v>
      </c>
      <c r="L62" s="239">
        <v>0</v>
      </c>
      <c r="M62" s="239">
        <v>0</v>
      </c>
      <c r="N62" s="239">
        <v>0</v>
      </c>
      <c r="O62" s="239">
        <v>0</v>
      </c>
      <c r="P62" s="239">
        <v>0</v>
      </c>
      <c r="Q62" s="239">
        <v>0</v>
      </c>
      <c r="R62" s="239">
        <v>0</v>
      </c>
      <c r="S62" s="239">
        <v>0</v>
      </c>
      <c r="T62" s="239">
        <v>0</v>
      </c>
      <c r="U62" s="239">
        <v>0</v>
      </c>
      <c r="V62" s="240">
        <v>0</v>
      </c>
    </row>
    <row r="63" ht="20.1" customHeight="1" spans="1:22">
      <c r="A63" s="237"/>
      <c r="B63" s="237"/>
      <c r="C63" s="237"/>
      <c r="D63" s="238" t="s">
        <v>122</v>
      </c>
      <c r="E63" s="239">
        <f t="shared" ref="E63:V63" si="16">E64</f>
        <v>73.55</v>
      </c>
      <c r="F63" s="239">
        <f>F64</f>
        <v>73.55</v>
      </c>
      <c r="G63" s="240">
        <f>G64</f>
        <v>73.55</v>
      </c>
      <c r="H63" s="240">
        <f>H64</f>
        <v>73.55</v>
      </c>
      <c r="I63" s="240">
        <f>I64</f>
        <v>0</v>
      </c>
      <c r="J63" s="240">
        <f>J64</f>
        <v>0</v>
      </c>
      <c r="K63" s="239">
        <f>K64</f>
        <v>0</v>
      </c>
      <c r="L63" s="239">
        <f>L64</f>
        <v>0</v>
      </c>
      <c r="M63" s="239">
        <f>M64</f>
        <v>0</v>
      </c>
      <c r="N63" s="239">
        <f>N64</f>
        <v>0</v>
      </c>
      <c r="O63" s="239">
        <f>O64</f>
        <v>0</v>
      </c>
      <c r="P63" s="239">
        <f>P64</f>
        <v>0</v>
      </c>
      <c r="Q63" s="239">
        <f>Q64</f>
        <v>0</v>
      </c>
      <c r="R63" s="239">
        <f>R64</f>
        <v>0</v>
      </c>
      <c r="S63" s="239">
        <f>S64</f>
        <v>0</v>
      </c>
      <c r="T63" s="239">
        <f>T64</f>
        <v>0</v>
      </c>
      <c r="U63" s="239">
        <f>U64</f>
        <v>0</v>
      </c>
      <c r="V63" s="240">
        <f>V64</f>
        <v>0</v>
      </c>
    </row>
    <row r="64" ht="20.1" customHeight="1" spans="1:22">
      <c r="A64" s="237" t="s">
        <v>120</v>
      </c>
      <c r="B64" s="237" t="s">
        <v>96</v>
      </c>
      <c r="C64" s="237" t="s">
        <v>96</v>
      </c>
      <c r="D64" s="238" t="s">
        <v>123</v>
      </c>
      <c r="E64" s="239">
        <v>73.55</v>
      </c>
      <c r="F64" s="239">
        <v>73.55</v>
      </c>
      <c r="G64" s="240">
        <v>73.55</v>
      </c>
      <c r="H64" s="240">
        <v>73.55</v>
      </c>
      <c r="I64" s="240">
        <v>0</v>
      </c>
      <c r="J64" s="240">
        <v>0</v>
      </c>
      <c r="K64" s="239">
        <v>0</v>
      </c>
      <c r="L64" s="239">
        <v>0</v>
      </c>
      <c r="M64" s="239">
        <v>0</v>
      </c>
      <c r="N64" s="239">
        <v>0</v>
      </c>
      <c r="O64" s="239">
        <v>0</v>
      </c>
      <c r="P64" s="239">
        <v>0</v>
      </c>
      <c r="Q64" s="239">
        <v>0</v>
      </c>
      <c r="R64" s="239">
        <v>0</v>
      </c>
      <c r="S64" s="239">
        <v>0</v>
      </c>
      <c r="T64" s="239">
        <v>0</v>
      </c>
      <c r="U64" s="239">
        <v>0</v>
      </c>
      <c r="V64" s="240">
        <v>0</v>
      </c>
    </row>
    <row r="65" ht="20.1" customHeight="1" spans="1:22">
      <c r="A65" s="237"/>
      <c r="B65" s="237"/>
      <c r="C65" s="237"/>
      <c r="D65" s="238" t="s">
        <v>124</v>
      </c>
      <c r="E65" s="239">
        <f t="shared" ref="E65:V65" si="17">E66</f>
        <v>1</v>
      </c>
      <c r="F65" s="239">
        <f>F66</f>
        <v>1</v>
      </c>
      <c r="G65" s="240">
        <f>G66</f>
        <v>1</v>
      </c>
      <c r="H65" s="240">
        <f>H66</f>
        <v>0</v>
      </c>
      <c r="I65" s="240">
        <f>I66</f>
        <v>1</v>
      </c>
      <c r="J65" s="240">
        <f>J66</f>
        <v>0</v>
      </c>
      <c r="K65" s="239">
        <f>K66</f>
        <v>0</v>
      </c>
      <c r="L65" s="239">
        <f>L66</f>
        <v>0</v>
      </c>
      <c r="M65" s="239">
        <f>M66</f>
        <v>0</v>
      </c>
      <c r="N65" s="239">
        <f>N66</f>
        <v>0</v>
      </c>
      <c r="O65" s="239">
        <f>O66</f>
        <v>0</v>
      </c>
      <c r="P65" s="239">
        <f>P66</f>
        <v>0</v>
      </c>
      <c r="Q65" s="239">
        <f>Q66</f>
        <v>0</v>
      </c>
      <c r="R65" s="239">
        <f>R66</f>
        <v>0</v>
      </c>
      <c r="S65" s="239">
        <f>S66</f>
        <v>0</v>
      </c>
      <c r="T65" s="239">
        <f>T66</f>
        <v>0</v>
      </c>
      <c r="U65" s="239">
        <f>U66</f>
        <v>0</v>
      </c>
      <c r="V65" s="240">
        <f>V66</f>
        <v>0</v>
      </c>
    </row>
    <row r="66" ht="20.1" customHeight="1" spans="1:22">
      <c r="A66" s="237"/>
      <c r="B66" s="237"/>
      <c r="C66" s="237"/>
      <c r="D66" s="238" t="s">
        <v>125</v>
      </c>
      <c r="E66" s="239">
        <f t="shared" ref="E66:V66" si="18">E67</f>
        <v>1</v>
      </c>
      <c r="F66" s="239">
        <f>F67</f>
        <v>1</v>
      </c>
      <c r="G66" s="240">
        <f>G67</f>
        <v>1</v>
      </c>
      <c r="H66" s="240">
        <f>H67</f>
        <v>0</v>
      </c>
      <c r="I66" s="240">
        <f>I67</f>
        <v>1</v>
      </c>
      <c r="J66" s="240">
        <f>J67</f>
        <v>0</v>
      </c>
      <c r="K66" s="239">
        <f>K67</f>
        <v>0</v>
      </c>
      <c r="L66" s="239">
        <f>L67</f>
        <v>0</v>
      </c>
      <c r="M66" s="239">
        <f>M67</f>
        <v>0</v>
      </c>
      <c r="N66" s="239">
        <f>N67</f>
        <v>0</v>
      </c>
      <c r="O66" s="239">
        <f>O67</f>
        <v>0</v>
      </c>
      <c r="P66" s="239">
        <f>P67</f>
        <v>0</v>
      </c>
      <c r="Q66" s="239">
        <f>Q67</f>
        <v>0</v>
      </c>
      <c r="R66" s="239">
        <f>R67</f>
        <v>0</v>
      </c>
      <c r="S66" s="239">
        <f>S67</f>
        <v>0</v>
      </c>
      <c r="T66" s="239">
        <f>T67</f>
        <v>0</v>
      </c>
      <c r="U66" s="239">
        <f>U67</f>
        <v>0</v>
      </c>
      <c r="V66" s="240">
        <f>V67</f>
        <v>0</v>
      </c>
    </row>
    <row r="67" ht="20.1" customHeight="1" spans="1:22">
      <c r="A67" s="237" t="s">
        <v>120</v>
      </c>
      <c r="B67" s="237" t="s">
        <v>109</v>
      </c>
      <c r="C67" s="237" t="s">
        <v>71</v>
      </c>
      <c r="D67" s="238" t="s">
        <v>126</v>
      </c>
      <c r="E67" s="239">
        <v>1</v>
      </c>
      <c r="F67" s="239">
        <v>1</v>
      </c>
      <c r="G67" s="240">
        <v>1</v>
      </c>
      <c r="H67" s="240">
        <v>0</v>
      </c>
      <c r="I67" s="240">
        <v>1</v>
      </c>
      <c r="J67" s="240">
        <v>0</v>
      </c>
      <c r="K67" s="239">
        <v>0</v>
      </c>
      <c r="L67" s="239">
        <v>0</v>
      </c>
      <c r="M67" s="239">
        <v>0</v>
      </c>
      <c r="N67" s="239">
        <v>0</v>
      </c>
      <c r="O67" s="239">
        <v>0</v>
      </c>
      <c r="P67" s="239">
        <v>0</v>
      </c>
      <c r="Q67" s="239">
        <v>0</v>
      </c>
      <c r="R67" s="239">
        <v>0</v>
      </c>
      <c r="S67" s="239">
        <v>0</v>
      </c>
      <c r="T67" s="239">
        <v>0</v>
      </c>
      <c r="U67" s="239">
        <v>0</v>
      </c>
      <c r="V67" s="240">
        <v>0</v>
      </c>
    </row>
    <row r="68" ht="20.1" customHeight="1" spans="1:22">
      <c r="A68" s="237"/>
      <c r="B68" s="237"/>
      <c r="C68" s="237"/>
      <c r="D68" s="238" t="s">
        <v>127</v>
      </c>
      <c r="E68" s="239">
        <f t="shared" ref="E68:V68" si="19">E69</f>
        <v>32.7</v>
      </c>
      <c r="F68" s="239">
        <f>F69</f>
        <v>32.7</v>
      </c>
      <c r="G68" s="240">
        <f>G69</f>
        <v>32.7</v>
      </c>
      <c r="H68" s="240">
        <f>H69</f>
        <v>32.7</v>
      </c>
      <c r="I68" s="240">
        <f>I69</f>
        <v>0</v>
      </c>
      <c r="J68" s="240">
        <f>J69</f>
        <v>0</v>
      </c>
      <c r="K68" s="239">
        <f>K69</f>
        <v>0</v>
      </c>
      <c r="L68" s="239">
        <f>L69</f>
        <v>0</v>
      </c>
      <c r="M68" s="239">
        <f>M69</f>
        <v>0</v>
      </c>
      <c r="N68" s="239">
        <f>N69</f>
        <v>0</v>
      </c>
      <c r="O68" s="239">
        <f>O69</f>
        <v>0</v>
      </c>
      <c r="P68" s="239">
        <f>P69</f>
        <v>0</v>
      </c>
      <c r="Q68" s="239">
        <f>Q69</f>
        <v>0</v>
      </c>
      <c r="R68" s="239">
        <f>R69</f>
        <v>0</v>
      </c>
      <c r="S68" s="239">
        <f>S69</f>
        <v>0</v>
      </c>
      <c r="T68" s="239">
        <f>T69</f>
        <v>0</v>
      </c>
      <c r="U68" s="239">
        <f>U69</f>
        <v>0</v>
      </c>
      <c r="V68" s="240">
        <f>V69</f>
        <v>0</v>
      </c>
    </row>
    <row r="69" ht="20.1" customHeight="1" spans="1:22">
      <c r="A69" s="237"/>
      <c r="B69" s="237"/>
      <c r="C69" s="237"/>
      <c r="D69" s="238" t="s">
        <v>128</v>
      </c>
      <c r="E69" s="239">
        <f t="shared" ref="E69:V69" si="20">E70+E72</f>
        <v>32.7</v>
      </c>
      <c r="F69" s="239">
        <f>F70+F72</f>
        <v>32.7</v>
      </c>
      <c r="G69" s="240">
        <f>G70+G72</f>
        <v>32.7</v>
      </c>
      <c r="H69" s="240">
        <f>H70+H72</f>
        <v>32.7</v>
      </c>
      <c r="I69" s="240">
        <f>I70+I72</f>
        <v>0</v>
      </c>
      <c r="J69" s="240">
        <f>J70+J72</f>
        <v>0</v>
      </c>
      <c r="K69" s="239">
        <f>K70+K72</f>
        <v>0</v>
      </c>
      <c r="L69" s="239">
        <f>L70+L72</f>
        <v>0</v>
      </c>
      <c r="M69" s="239">
        <f>M70+M72</f>
        <v>0</v>
      </c>
      <c r="N69" s="239">
        <f>N70+N72</f>
        <v>0</v>
      </c>
      <c r="O69" s="239">
        <f>O70+O72</f>
        <v>0</v>
      </c>
      <c r="P69" s="239">
        <f>P70+P72</f>
        <v>0</v>
      </c>
      <c r="Q69" s="239">
        <f>Q70+Q72</f>
        <v>0</v>
      </c>
      <c r="R69" s="239">
        <f>R70+R72</f>
        <v>0</v>
      </c>
      <c r="S69" s="239">
        <f>S70+S72</f>
        <v>0</v>
      </c>
      <c r="T69" s="239">
        <f>T70+T72</f>
        <v>0</v>
      </c>
      <c r="U69" s="239">
        <f>U70+U72</f>
        <v>0</v>
      </c>
      <c r="V69" s="240">
        <f>V70+V72</f>
        <v>0</v>
      </c>
    </row>
    <row r="70" ht="20.1" customHeight="1" spans="1:22">
      <c r="A70" s="237"/>
      <c r="B70" s="237"/>
      <c r="C70" s="237"/>
      <c r="D70" s="238" t="s">
        <v>129</v>
      </c>
      <c r="E70" s="239">
        <f t="shared" ref="E70:V70" si="21">E71</f>
        <v>12.63</v>
      </c>
      <c r="F70" s="239">
        <f>F71</f>
        <v>12.63</v>
      </c>
      <c r="G70" s="240">
        <f>G71</f>
        <v>12.63</v>
      </c>
      <c r="H70" s="240">
        <f>H71</f>
        <v>12.63</v>
      </c>
      <c r="I70" s="240">
        <f>I71</f>
        <v>0</v>
      </c>
      <c r="J70" s="240">
        <f>J71</f>
        <v>0</v>
      </c>
      <c r="K70" s="239">
        <f>K71</f>
        <v>0</v>
      </c>
      <c r="L70" s="239">
        <f>L71</f>
        <v>0</v>
      </c>
      <c r="M70" s="239">
        <f>M71</f>
        <v>0</v>
      </c>
      <c r="N70" s="239">
        <f>N71</f>
        <v>0</v>
      </c>
      <c r="O70" s="239">
        <f>O71</f>
        <v>0</v>
      </c>
      <c r="P70" s="239">
        <f>P71</f>
        <v>0</v>
      </c>
      <c r="Q70" s="239">
        <f>Q71</f>
        <v>0</v>
      </c>
      <c r="R70" s="239">
        <f>R71</f>
        <v>0</v>
      </c>
      <c r="S70" s="239">
        <f>S71</f>
        <v>0</v>
      </c>
      <c r="T70" s="239">
        <f>T71</f>
        <v>0</v>
      </c>
      <c r="U70" s="239">
        <f>U71</f>
        <v>0</v>
      </c>
      <c r="V70" s="240">
        <f>V71</f>
        <v>0</v>
      </c>
    </row>
    <row r="71" ht="20.1" customHeight="1" spans="1:22">
      <c r="A71" s="237" t="s">
        <v>130</v>
      </c>
      <c r="B71" s="237" t="s">
        <v>131</v>
      </c>
      <c r="C71" s="237" t="s">
        <v>71</v>
      </c>
      <c r="D71" s="238" t="s">
        <v>132</v>
      </c>
      <c r="E71" s="239">
        <v>12.63</v>
      </c>
      <c r="F71" s="239">
        <v>12.63</v>
      </c>
      <c r="G71" s="240">
        <v>12.63</v>
      </c>
      <c r="H71" s="240">
        <v>12.63</v>
      </c>
      <c r="I71" s="240">
        <v>0</v>
      </c>
      <c r="J71" s="240">
        <v>0</v>
      </c>
      <c r="K71" s="239">
        <v>0</v>
      </c>
      <c r="L71" s="239">
        <v>0</v>
      </c>
      <c r="M71" s="239">
        <v>0</v>
      </c>
      <c r="N71" s="239">
        <v>0</v>
      </c>
      <c r="O71" s="239">
        <v>0</v>
      </c>
      <c r="P71" s="239">
        <v>0</v>
      </c>
      <c r="Q71" s="239">
        <v>0</v>
      </c>
      <c r="R71" s="239">
        <v>0</v>
      </c>
      <c r="S71" s="239">
        <v>0</v>
      </c>
      <c r="T71" s="239">
        <v>0</v>
      </c>
      <c r="U71" s="239">
        <v>0</v>
      </c>
      <c r="V71" s="240">
        <v>0</v>
      </c>
    </row>
    <row r="72" ht="20.1" customHeight="1" spans="1:22">
      <c r="A72" s="237"/>
      <c r="B72" s="237"/>
      <c r="C72" s="237"/>
      <c r="D72" s="238" t="s">
        <v>133</v>
      </c>
      <c r="E72" s="239">
        <f t="shared" ref="E72:V72" si="22">E73</f>
        <v>20.07</v>
      </c>
      <c r="F72" s="239">
        <f>F73</f>
        <v>20.07</v>
      </c>
      <c r="G72" s="240">
        <f>G73</f>
        <v>20.07</v>
      </c>
      <c r="H72" s="240">
        <f>H73</f>
        <v>20.07</v>
      </c>
      <c r="I72" s="240">
        <f>I73</f>
        <v>0</v>
      </c>
      <c r="J72" s="240">
        <f>J73</f>
        <v>0</v>
      </c>
      <c r="K72" s="239">
        <f>K73</f>
        <v>0</v>
      </c>
      <c r="L72" s="239">
        <f>L73</f>
        <v>0</v>
      </c>
      <c r="M72" s="239">
        <f>M73</f>
        <v>0</v>
      </c>
      <c r="N72" s="239">
        <f>N73</f>
        <v>0</v>
      </c>
      <c r="O72" s="239">
        <f>O73</f>
        <v>0</v>
      </c>
      <c r="P72" s="239">
        <f>P73</f>
        <v>0</v>
      </c>
      <c r="Q72" s="239">
        <f>Q73</f>
        <v>0</v>
      </c>
      <c r="R72" s="239">
        <f>R73</f>
        <v>0</v>
      </c>
      <c r="S72" s="239">
        <f>S73</f>
        <v>0</v>
      </c>
      <c r="T72" s="239">
        <f>T73</f>
        <v>0</v>
      </c>
      <c r="U72" s="239">
        <f>U73</f>
        <v>0</v>
      </c>
      <c r="V72" s="240">
        <f>V73</f>
        <v>0</v>
      </c>
    </row>
    <row r="73" ht="20.1" customHeight="1" spans="1:22">
      <c r="A73" s="237" t="s">
        <v>130</v>
      </c>
      <c r="B73" s="237" t="s">
        <v>131</v>
      </c>
      <c r="C73" s="237" t="s">
        <v>85</v>
      </c>
      <c r="D73" s="238" t="s">
        <v>132</v>
      </c>
      <c r="E73" s="239">
        <v>20.07</v>
      </c>
      <c r="F73" s="239">
        <v>20.07</v>
      </c>
      <c r="G73" s="240">
        <v>20.07</v>
      </c>
      <c r="H73" s="240">
        <v>20.07</v>
      </c>
      <c r="I73" s="240">
        <v>0</v>
      </c>
      <c r="J73" s="240">
        <v>0</v>
      </c>
      <c r="K73" s="239">
        <v>0</v>
      </c>
      <c r="L73" s="239">
        <v>0</v>
      </c>
      <c r="M73" s="239">
        <v>0</v>
      </c>
      <c r="N73" s="239">
        <v>0</v>
      </c>
      <c r="O73" s="239">
        <v>0</v>
      </c>
      <c r="P73" s="239">
        <v>0</v>
      </c>
      <c r="Q73" s="239">
        <v>0</v>
      </c>
      <c r="R73" s="239">
        <v>0</v>
      </c>
      <c r="S73" s="239">
        <v>0</v>
      </c>
      <c r="T73" s="239">
        <v>0</v>
      </c>
      <c r="U73" s="239">
        <v>0</v>
      </c>
      <c r="V73" s="240">
        <v>0</v>
      </c>
    </row>
    <row r="74" ht="20.1" customHeight="1" spans="1:22">
      <c r="A74" s="237"/>
      <c r="B74" s="237"/>
      <c r="C74" s="237"/>
      <c r="D74" s="238" t="s">
        <v>134</v>
      </c>
      <c r="E74" s="239">
        <f t="shared" ref="E74:V74" si="23">E75</f>
        <v>990</v>
      </c>
      <c r="F74" s="239">
        <f>F75</f>
        <v>990</v>
      </c>
      <c r="G74" s="240">
        <f>G75</f>
        <v>990</v>
      </c>
      <c r="H74" s="240">
        <f>H75</f>
        <v>0</v>
      </c>
      <c r="I74" s="240">
        <f>I75</f>
        <v>990</v>
      </c>
      <c r="J74" s="240">
        <f>J75</f>
        <v>0</v>
      </c>
      <c r="K74" s="239">
        <f>K75</f>
        <v>0</v>
      </c>
      <c r="L74" s="239">
        <f>L75</f>
        <v>0</v>
      </c>
      <c r="M74" s="239">
        <f>M75</f>
        <v>0</v>
      </c>
      <c r="N74" s="239">
        <f>N75</f>
        <v>0</v>
      </c>
      <c r="O74" s="239">
        <f>O75</f>
        <v>0</v>
      </c>
      <c r="P74" s="239">
        <f>P75</f>
        <v>0</v>
      </c>
      <c r="Q74" s="239">
        <f>Q75</f>
        <v>0</v>
      </c>
      <c r="R74" s="239">
        <f>R75</f>
        <v>0</v>
      </c>
      <c r="S74" s="239">
        <f>S75</f>
        <v>0</v>
      </c>
      <c r="T74" s="239">
        <f>T75</f>
        <v>0</v>
      </c>
      <c r="U74" s="239">
        <f>U75</f>
        <v>0</v>
      </c>
      <c r="V74" s="240">
        <f>V75</f>
        <v>0</v>
      </c>
    </row>
    <row r="75" ht="20.1" customHeight="1" spans="1:22">
      <c r="A75" s="237"/>
      <c r="B75" s="237"/>
      <c r="C75" s="237"/>
      <c r="D75" s="238" t="s">
        <v>135</v>
      </c>
      <c r="E75" s="239">
        <f t="shared" ref="E75:V75" si="24">E76</f>
        <v>990</v>
      </c>
      <c r="F75" s="239">
        <f>F76</f>
        <v>990</v>
      </c>
      <c r="G75" s="240">
        <f>G76</f>
        <v>990</v>
      </c>
      <c r="H75" s="240">
        <f>H76</f>
        <v>0</v>
      </c>
      <c r="I75" s="240">
        <f>I76</f>
        <v>990</v>
      </c>
      <c r="J75" s="240">
        <f>J76</f>
        <v>0</v>
      </c>
      <c r="K75" s="239">
        <f>K76</f>
        <v>0</v>
      </c>
      <c r="L75" s="239">
        <f>L76</f>
        <v>0</v>
      </c>
      <c r="M75" s="239">
        <f>M76</f>
        <v>0</v>
      </c>
      <c r="N75" s="239">
        <f>N76</f>
        <v>0</v>
      </c>
      <c r="O75" s="239">
        <f>O76</f>
        <v>0</v>
      </c>
      <c r="P75" s="239">
        <f>P76</f>
        <v>0</v>
      </c>
      <c r="Q75" s="239">
        <f>Q76</f>
        <v>0</v>
      </c>
      <c r="R75" s="239">
        <f>R76</f>
        <v>0</v>
      </c>
      <c r="S75" s="239">
        <f>S76</f>
        <v>0</v>
      </c>
      <c r="T75" s="239">
        <f>T76</f>
        <v>0</v>
      </c>
      <c r="U75" s="239">
        <f>U76</f>
        <v>0</v>
      </c>
      <c r="V75" s="240">
        <f>V76</f>
        <v>0</v>
      </c>
    </row>
    <row r="76" ht="20.1" customHeight="1" spans="1:22">
      <c r="A76" s="237"/>
      <c r="B76" s="237"/>
      <c r="C76" s="237"/>
      <c r="D76" s="238" t="s">
        <v>136</v>
      </c>
      <c r="E76" s="239">
        <f t="shared" ref="E76:V76" si="25">E77</f>
        <v>990</v>
      </c>
      <c r="F76" s="239">
        <f>F77</f>
        <v>990</v>
      </c>
      <c r="G76" s="240">
        <f>G77</f>
        <v>990</v>
      </c>
      <c r="H76" s="240">
        <f>H77</f>
        <v>0</v>
      </c>
      <c r="I76" s="240">
        <f>I77</f>
        <v>990</v>
      </c>
      <c r="J76" s="240">
        <f>J77</f>
        <v>0</v>
      </c>
      <c r="K76" s="239">
        <f>K77</f>
        <v>0</v>
      </c>
      <c r="L76" s="239">
        <f>L77</f>
        <v>0</v>
      </c>
      <c r="M76" s="239">
        <f>M77</f>
        <v>0</v>
      </c>
      <c r="N76" s="239">
        <f>N77</f>
        <v>0</v>
      </c>
      <c r="O76" s="239">
        <f>O77</f>
        <v>0</v>
      </c>
      <c r="P76" s="239">
        <f>P77</f>
        <v>0</v>
      </c>
      <c r="Q76" s="239">
        <f>Q77</f>
        <v>0</v>
      </c>
      <c r="R76" s="239">
        <f>R77</f>
        <v>0</v>
      </c>
      <c r="S76" s="239">
        <f>S77</f>
        <v>0</v>
      </c>
      <c r="T76" s="239">
        <f>T77</f>
        <v>0</v>
      </c>
      <c r="U76" s="239">
        <f>U77</f>
        <v>0</v>
      </c>
      <c r="V76" s="240">
        <f>V77</f>
        <v>0</v>
      </c>
    </row>
    <row r="77" ht="20.1" customHeight="1" spans="1:22">
      <c r="A77" s="237" t="s">
        <v>137</v>
      </c>
      <c r="B77" s="237" t="s">
        <v>138</v>
      </c>
      <c r="C77" s="237" t="s">
        <v>85</v>
      </c>
      <c r="D77" s="238" t="s">
        <v>139</v>
      </c>
      <c r="E77" s="239">
        <v>990</v>
      </c>
      <c r="F77" s="239">
        <v>990</v>
      </c>
      <c r="G77" s="240">
        <v>990</v>
      </c>
      <c r="H77" s="240">
        <v>0</v>
      </c>
      <c r="I77" s="240">
        <v>990</v>
      </c>
      <c r="J77" s="240">
        <v>0</v>
      </c>
      <c r="K77" s="239">
        <v>0</v>
      </c>
      <c r="L77" s="239">
        <v>0</v>
      </c>
      <c r="M77" s="239">
        <v>0</v>
      </c>
      <c r="N77" s="239">
        <v>0</v>
      </c>
      <c r="O77" s="239">
        <v>0</v>
      </c>
      <c r="P77" s="239">
        <v>0</v>
      </c>
      <c r="Q77" s="239">
        <v>0</v>
      </c>
      <c r="R77" s="239">
        <v>0</v>
      </c>
      <c r="S77" s="239">
        <v>0</v>
      </c>
      <c r="T77" s="239">
        <v>0</v>
      </c>
      <c r="U77" s="239">
        <v>0</v>
      </c>
      <c r="V77" s="240">
        <v>0</v>
      </c>
    </row>
    <row r="78" ht="20.1" customHeight="1" spans="1:22">
      <c r="A78" s="237"/>
      <c r="B78" s="237"/>
      <c r="C78" s="237"/>
      <c r="D78" s="238" t="s">
        <v>140</v>
      </c>
      <c r="E78" s="239">
        <f t="shared" ref="E78:V78" si="26">E79</f>
        <v>270</v>
      </c>
      <c r="F78" s="239">
        <f>F79</f>
        <v>0</v>
      </c>
      <c r="G78" s="240">
        <f>G79</f>
        <v>0</v>
      </c>
      <c r="H78" s="240">
        <f>H79</f>
        <v>0</v>
      </c>
      <c r="I78" s="240">
        <f>I79</f>
        <v>0</v>
      </c>
      <c r="J78" s="240">
        <f>J79</f>
        <v>0</v>
      </c>
      <c r="K78" s="239">
        <f>K79</f>
        <v>0</v>
      </c>
      <c r="L78" s="239">
        <f>L79</f>
        <v>0</v>
      </c>
      <c r="M78" s="239">
        <f>M79</f>
        <v>0</v>
      </c>
      <c r="N78" s="239">
        <f>N79</f>
        <v>0</v>
      </c>
      <c r="O78" s="239">
        <f>O79</f>
        <v>0</v>
      </c>
      <c r="P78" s="239">
        <f>P79</f>
        <v>0</v>
      </c>
      <c r="Q78" s="239">
        <f>Q79</f>
        <v>0</v>
      </c>
      <c r="R78" s="239">
        <f>R79</f>
        <v>270</v>
      </c>
      <c r="S78" s="239">
        <f>S79</f>
        <v>0</v>
      </c>
      <c r="T78" s="239">
        <f>T79</f>
        <v>0</v>
      </c>
      <c r="U78" s="239">
        <f>U79</f>
        <v>0</v>
      </c>
      <c r="V78" s="240">
        <f>V79</f>
        <v>0</v>
      </c>
    </row>
    <row r="79" ht="20.1" customHeight="1" spans="1:22">
      <c r="A79" s="237"/>
      <c r="B79" s="237"/>
      <c r="C79" s="237"/>
      <c r="D79" s="238" t="s">
        <v>141</v>
      </c>
      <c r="E79" s="239">
        <f t="shared" ref="E79:V79" si="27">E80</f>
        <v>270</v>
      </c>
      <c r="F79" s="239">
        <f>F80</f>
        <v>0</v>
      </c>
      <c r="G79" s="240">
        <f>G80</f>
        <v>0</v>
      </c>
      <c r="H79" s="240">
        <f>H80</f>
        <v>0</v>
      </c>
      <c r="I79" s="240">
        <f>I80</f>
        <v>0</v>
      </c>
      <c r="J79" s="240">
        <f>J80</f>
        <v>0</v>
      </c>
      <c r="K79" s="239">
        <f>K80</f>
        <v>0</v>
      </c>
      <c r="L79" s="239">
        <f>L80</f>
        <v>0</v>
      </c>
      <c r="M79" s="239">
        <f>M80</f>
        <v>0</v>
      </c>
      <c r="N79" s="239">
        <f>N80</f>
        <v>0</v>
      </c>
      <c r="O79" s="239">
        <f>O80</f>
        <v>0</v>
      </c>
      <c r="P79" s="239">
        <f>P80</f>
        <v>0</v>
      </c>
      <c r="Q79" s="239">
        <f>Q80</f>
        <v>0</v>
      </c>
      <c r="R79" s="239">
        <f>R80</f>
        <v>270</v>
      </c>
      <c r="S79" s="239">
        <f>S80</f>
        <v>0</v>
      </c>
      <c r="T79" s="239">
        <f>T80</f>
        <v>0</v>
      </c>
      <c r="U79" s="239">
        <f>U80</f>
        <v>0</v>
      </c>
      <c r="V79" s="240">
        <f>V80</f>
        <v>0</v>
      </c>
    </row>
    <row r="80" ht="20.1" customHeight="1" spans="1:22">
      <c r="A80" s="237"/>
      <c r="B80" s="237"/>
      <c r="C80" s="237"/>
      <c r="D80" s="238" t="s">
        <v>142</v>
      </c>
      <c r="E80" s="239">
        <f t="shared" ref="E80:V80" si="28">E81</f>
        <v>270</v>
      </c>
      <c r="F80" s="239">
        <f>F81</f>
        <v>0</v>
      </c>
      <c r="G80" s="240">
        <f>G81</f>
        <v>0</v>
      </c>
      <c r="H80" s="240">
        <f>H81</f>
        <v>0</v>
      </c>
      <c r="I80" s="240">
        <f>I81</f>
        <v>0</v>
      </c>
      <c r="J80" s="240">
        <f>J81</f>
        <v>0</v>
      </c>
      <c r="K80" s="239">
        <f>K81</f>
        <v>0</v>
      </c>
      <c r="L80" s="239">
        <f>L81</f>
        <v>0</v>
      </c>
      <c r="M80" s="239">
        <f>M81</f>
        <v>0</v>
      </c>
      <c r="N80" s="239">
        <f>N81</f>
        <v>0</v>
      </c>
      <c r="O80" s="239">
        <f>O81</f>
        <v>0</v>
      </c>
      <c r="P80" s="239">
        <f>P81</f>
        <v>0</v>
      </c>
      <c r="Q80" s="239">
        <f>Q81</f>
        <v>0</v>
      </c>
      <c r="R80" s="239">
        <f>R81</f>
        <v>270</v>
      </c>
      <c r="S80" s="239">
        <f>S81</f>
        <v>0</v>
      </c>
      <c r="T80" s="239">
        <f>T81</f>
        <v>0</v>
      </c>
      <c r="U80" s="239">
        <f>U81</f>
        <v>0</v>
      </c>
      <c r="V80" s="240">
        <f>V81</f>
        <v>0</v>
      </c>
    </row>
    <row r="81" ht="20.1" customHeight="1" spans="1:22">
      <c r="A81" s="237" t="s">
        <v>143</v>
      </c>
      <c r="B81" s="237" t="s">
        <v>144</v>
      </c>
      <c r="C81" s="237" t="s">
        <v>138</v>
      </c>
      <c r="D81" s="238" t="s">
        <v>145</v>
      </c>
      <c r="E81" s="239">
        <v>270</v>
      </c>
      <c r="F81" s="239">
        <v>0</v>
      </c>
      <c r="G81" s="240">
        <v>0</v>
      </c>
      <c r="H81" s="240">
        <v>0</v>
      </c>
      <c r="I81" s="240">
        <v>0</v>
      </c>
      <c r="J81" s="240">
        <v>0</v>
      </c>
      <c r="K81" s="239">
        <v>0</v>
      </c>
      <c r="L81" s="239">
        <v>0</v>
      </c>
      <c r="M81" s="239">
        <v>0</v>
      </c>
      <c r="N81" s="239">
        <v>0</v>
      </c>
      <c r="O81" s="239">
        <v>0</v>
      </c>
      <c r="P81" s="239">
        <v>0</v>
      </c>
      <c r="Q81" s="239">
        <v>0</v>
      </c>
      <c r="R81" s="239">
        <v>270</v>
      </c>
      <c r="S81" s="239">
        <v>0</v>
      </c>
      <c r="T81" s="239">
        <v>0</v>
      </c>
      <c r="U81" s="239">
        <v>0</v>
      </c>
      <c r="V81" s="240">
        <v>0</v>
      </c>
    </row>
    <row r="82" ht="20.1" customHeight="1" spans="1:22">
      <c r="A82" s="237"/>
      <c r="B82" s="237"/>
      <c r="C82" s="237"/>
      <c r="D82" s="238" t="s">
        <v>146</v>
      </c>
      <c r="E82" s="239">
        <f t="shared" ref="E82:V82" si="29">E83+E90</f>
        <v>2523.55</v>
      </c>
      <c r="F82" s="239">
        <f>F83+F90</f>
        <v>2523.55</v>
      </c>
      <c r="G82" s="240">
        <f>G83+G90</f>
        <v>2523.55</v>
      </c>
      <c r="H82" s="240">
        <f>H83+H90</f>
        <v>1497.55</v>
      </c>
      <c r="I82" s="240">
        <f>I83+I90</f>
        <v>1026</v>
      </c>
      <c r="J82" s="240">
        <f>J83+J90</f>
        <v>0</v>
      </c>
      <c r="K82" s="239">
        <f>K83+K90</f>
        <v>0</v>
      </c>
      <c r="L82" s="239">
        <f>L83+L90</f>
        <v>0</v>
      </c>
      <c r="M82" s="239">
        <f>M83+M90</f>
        <v>0</v>
      </c>
      <c r="N82" s="239">
        <f>N83+N90</f>
        <v>0</v>
      </c>
      <c r="O82" s="239">
        <f>O83+O90</f>
        <v>0</v>
      </c>
      <c r="P82" s="239">
        <f>P83+P90</f>
        <v>0</v>
      </c>
      <c r="Q82" s="239">
        <f>Q83+Q90</f>
        <v>0</v>
      </c>
      <c r="R82" s="239">
        <f>R83+R90</f>
        <v>0</v>
      </c>
      <c r="S82" s="239">
        <f>S83+S90</f>
        <v>0</v>
      </c>
      <c r="T82" s="239">
        <f>T83+T90</f>
        <v>0</v>
      </c>
      <c r="U82" s="239">
        <f>U83+U90</f>
        <v>0</v>
      </c>
      <c r="V82" s="240">
        <f>V83+V90</f>
        <v>0</v>
      </c>
    </row>
    <row r="83" ht="20.1" customHeight="1" spans="1:22">
      <c r="A83" s="237"/>
      <c r="B83" s="237"/>
      <c r="C83" s="237"/>
      <c r="D83" s="238" t="s">
        <v>147</v>
      </c>
      <c r="E83" s="239">
        <f t="shared" ref="E83:V83" si="30">E84+E88</f>
        <v>2356</v>
      </c>
      <c r="F83" s="239">
        <f>F84+F88</f>
        <v>2356</v>
      </c>
      <c r="G83" s="240">
        <f>G84+G88</f>
        <v>2356</v>
      </c>
      <c r="H83" s="240">
        <f>H84+H88</f>
        <v>1330</v>
      </c>
      <c r="I83" s="240">
        <f>I84+I88</f>
        <v>1026</v>
      </c>
      <c r="J83" s="240">
        <f>J84+J88</f>
        <v>0</v>
      </c>
      <c r="K83" s="239">
        <f>K84+K88</f>
        <v>0</v>
      </c>
      <c r="L83" s="239">
        <f>L84+L88</f>
        <v>0</v>
      </c>
      <c r="M83" s="239">
        <f>M84+M88</f>
        <v>0</v>
      </c>
      <c r="N83" s="239">
        <f>N84+N88</f>
        <v>0</v>
      </c>
      <c r="O83" s="239">
        <f>O84+O88</f>
        <v>0</v>
      </c>
      <c r="P83" s="239">
        <f>P84+P88</f>
        <v>0</v>
      </c>
      <c r="Q83" s="239">
        <f>Q84+Q88</f>
        <v>0</v>
      </c>
      <c r="R83" s="239">
        <f>R84+R88</f>
        <v>0</v>
      </c>
      <c r="S83" s="239">
        <f>S84+S88</f>
        <v>0</v>
      </c>
      <c r="T83" s="239">
        <f>T84+T88</f>
        <v>0</v>
      </c>
      <c r="U83" s="239">
        <f>U84+U88</f>
        <v>0</v>
      </c>
      <c r="V83" s="240">
        <f>V84+V88</f>
        <v>0</v>
      </c>
    </row>
    <row r="84" ht="20.1" customHeight="1" spans="1:22">
      <c r="A84" s="237"/>
      <c r="B84" s="237"/>
      <c r="C84" s="237"/>
      <c r="D84" s="238" t="s">
        <v>148</v>
      </c>
      <c r="E84" s="239">
        <f t="shared" ref="E84:V84" si="31">SUM(E85:E87)</f>
        <v>2326</v>
      </c>
      <c r="F84" s="239">
        <f>SUM(F85:F87)</f>
        <v>2326</v>
      </c>
      <c r="G84" s="240">
        <f>SUM(G85:G87)</f>
        <v>2326</v>
      </c>
      <c r="H84" s="240">
        <f>SUM(H85:H87)</f>
        <v>1300</v>
      </c>
      <c r="I84" s="240">
        <f>SUM(I85:I87)</f>
        <v>1026</v>
      </c>
      <c r="J84" s="240">
        <f>SUM(J85:J87)</f>
        <v>0</v>
      </c>
      <c r="K84" s="239">
        <f>SUM(K85:K87)</f>
        <v>0</v>
      </c>
      <c r="L84" s="239">
        <f>SUM(L85:L87)</f>
        <v>0</v>
      </c>
      <c r="M84" s="239">
        <f>SUM(M85:M87)</f>
        <v>0</v>
      </c>
      <c r="N84" s="239">
        <f>SUM(N85:N87)</f>
        <v>0</v>
      </c>
      <c r="O84" s="239">
        <f>SUM(O85:O87)</f>
        <v>0</v>
      </c>
      <c r="P84" s="239">
        <f>SUM(P85:P87)</f>
        <v>0</v>
      </c>
      <c r="Q84" s="239">
        <f>SUM(Q85:Q87)</f>
        <v>0</v>
      </c>
      <c r="R84" s="239">
        <f>SUM(R85:R87)</f>
        <v>0</v>
      </c>
      <c r="S84" s="239">
        <f>SUM(S85:S87)</f>
        <v>0</v>
      </c>
      <c r="T84" s="239">
        <f>SUM(T85:T87)</f>
        <v>0</v>
      </c>
      <c r="U84" s="239">
        <f>SUM(U85:U87)</f>
        <v>0</v>
      </c>
      <c r="V84" s="240">
        <f>SUM(V85:V87)</f>
        <v>0</v>
      </c>
    </row>
    <row r="85" ht="20.1" customHeight="1" spans="1:22">
      <c r="A85" s="237" t="s">
        <v>149</v>
      </c>
      <c r="B85" s="237" t="s">
        <v>99</v>
      </c>
      <c r="C85" s="237" t="s">
        <v>71</v>
      </c>
      <c r="D85" s="238" t="s">
        <v>150</v>
      </c>
      <c r="E85" s="239">
        <v>1026</v>
      </c>
      <c r="F85" s="239">
        <v>1026</v>
      </c>
      <c r="G85" s="240">
        <v>1026</v>
      </c>
      <c r="H85" s="240">
        <v>0</v>
      </c>
      <c r="I85" s="240">
        <v>1026</v>
      </c>
      <c r="J85" s="240">
        <v>0</v>
      </c>
      <c r="K85" s="239">
        <v>0</v>
      </c>
      <c r="L85" s="239">
        <v>0</v>
      </c>
      <c r="M85" s="239">
        <v>0</v>
      </c>
      <c r="N85" s="239">
        <v>0</v>
      </c>
      <c r="O85" s="239">
        <v>0</v>
      </c>
      <c r="P85" s="239">
        <v>0</v>
      </c>
      <c r="Q85" s="239">
        <v>0</v>
      </c>
      <c r="R85" s="239">
        <v>0</v>
      </c>
      <c r="S85" s="239">
        <v>0</v>
      </c>
      <c r="T85" s="239">
        <v>0</v>
      </c>
      <c r="U85" s="239">
        <v>0</v>
      </c>
      <c r="V85" s="240">
        <v>0</v>
      </c>
    </row>
    <row r="86" ht="20.1" customHeight="1" spans="1:22">
      <c r="A86" s="237" t="s">
        <v>149</v>
      </c>
      <c r="B86" s="237" t="s">
        <v>99</v>
      </c>
      <c r="C86" s="237" t="s">
        <v>71</v>
      </c>
      <c r="D86" s="238" t="s">
        <v>151</v>
      </c>
      <c r="E86" s="239">
        <v>1200</v>
      </c>
      <c r="F86" s="239">
        <v>1200</v>
      </c>
      <c r="G86" s="240">
        <v>1200</v>
      </c>
      <c r="H86" s="240">
        <v>1200</v>
      </c>
      <c r="I86" s="240">
        <v>0</v>
      </c>
      <c r="J86" s="240">
        <v>0</v>
      </c>
      <c r="K86" s="239">
        <v>0</v>
      </c>
      <c r="L86" s="239">
        <v>0</v>
      </c>
      <c r="M86" s="239">
        <v>0</v>
      </c>
      <c r="N86" s="239">
        <v>0</v>
      </c>
      <c r="O86" s="239">
        <v>0</v>
      </c>
      <c r="P86" s="239">
        <v>0</v>
      </c>
      <c r="Q86" s="239">
        <v>0</v>
      </c>
      <c r="R86" s="239">
        <v>0</v>
      </c>
      <c r="S86" s="239">
        <v>0</v>
      </c>
      <c r="T86" s="239">
        <v>0</v>
      </c>
      <c r="U86" s="239">
        <v>0</v>
      </c>
      <c r="V86" s="240">
        <v>0</v>
      </c>
    </row>
    <row r="87" ht="20.1" customHeight="1" spans="1:22">
      <c r="A87" s="237" t="s">
        <v>149</v>
      </c>
      <c r="B87" s="237" t="s">
        <v>99</v>
      </c>
      <c r="C87" s="237" t="s">
        <v>71</v>
      </c>
      <c r="D87" s="238" t="s">
        <v>152</v>
      </c>
      <c r="E87" s="239">
        <v>100</v>
      </c>
      <c r="F87" s="239">
        <v>100</v>
      </c>
      <c r="G87" s="240">
        <v>100</v>
      </c>
      <c r="H87" s="240">
        <v>100</v>
      </c>
      <c r="I87" s="240">
        <v>0</v>
      </c>
      <c r="J87" s="240">
        <v>0</v>
      </c>
      <c r="K87" s="239">
        <v>0</v>
      </c>
      <c r="L87" s="239">
        <v>0</v>
      </c>
      <c r="M87" s="239">
        <v>0</v>
      </c>
      <c r="N87" s="239">
        <v>0</v>
      </c>
      <c r="O87" s="239">
        <v>0</v>
      </c>
      <c r="P87" s="239">
        <v>0</v>
      </c>
      <c r="Q87" s="239">
        <v>0</v>
      </c>
      <c r="R87" s="239">
        <v>0</v>
      </c>
      <c r="S87" s="239">
        <v>0</v>
      </c>
      <c r="T87" s="239">
        <v>0</v>
      </c>
      <c r="U87" s="239">
        <v>0</v>
      </c>
      <c r="V87" s="240">
        <v>0</v>
      </c>
    </row>
    <row r="88" ht="20.1" customHeight="1" spans="1:22">
      <c r="A88" s="237"/>
      <c r="B88" s="237"/>
      <c r="C88" s="237"/>
      <c r="D88" s="238" t="s">
        <v>153</v>
      </c>
      <c r="E88" s="239">
        <f t="shared" ref="E88:V88" si="32">E89</f>
        <v>30</v>
      </c>
      <c r="F88" s="239">
        <f>F89</f>
        <v>30</v>
      </c>
      <c r="G88" s="240">
        <f>G89</f>
        <v>30</v>
      </c>
      <c r="H88" s="240">
        <f>H89</f>
        <v>30</v>
      </c>
      <c r="I88" s="240">
        <f>I89</f>
        <v>0</v>
      </c>
      <c r="J88" s="240">
        <f>J89</f>
        <v>0</v>
      </c>
      <c r="K88" s="239">
        <f>K89</f>
        <v>0</v>
      </c>
      <c r="L88" s="239">
        <f>L89</f>
        <v>0</v>
      </c>
      <c r="M88" s="239">
        <f>M89</f>
        <v>0</v>
      </c>
      <c r="N88" s="239">
        <f>N89</f>
        <v>0</v>
      </c>
      <c r="O88" s="239">
        <f>O89</f>
        <v>0</v>
      </c>
      <c r="P88" s="239">
        <f>P89</f>
        <v>0</v>
      </c>
      <c r="Q88" s="239">
        <f>Q89</f>
        <v>0</v>
      </c>
      <c r="R88" s="239">
        <f>R89</f>
        <v>0</v>
      </c>
      <c r="S88" s="239">
        <f>S89</f>
        <v>0</v>
      </c>
      <c r="T88" s="239">
        <f>T89</f>
        <v>0</v>
      </c>
      <c r="U88" s="239">
        <f>U89</f>
        <v>0</v>
      </c>
      <c r="V88" s="240">
        <f>V89</f>
        <v>0</v>
      </c>
    </row>
    <row r="89" ht="20.1" customHeight="1" spans="1:22">
      <c r="A89" s="237" t="s">
        <v>149</v>
      </c>
      <c r="B89" s="237" t="s">
        <v>99</v>
      </c>
      <c r="C89" s="237" t="s">
        <v>70</v>
      </c>
      <c r="D89" s="238" t="s">
        <v>154</v>
      </c>
      <c r="E89" s="239">
        <v>30</v>
      </c>
      <c r="F89" s="239">
        <v>30</v>
      </c>
      <c r="G89" s="240">
        <v>30</v>
      </c>
      <c r="H89" s="240">
        <v>30</v>
      </c>
      <c r="I89" s="240">
        <v>0</v>
      </c>
      <c r="J89" s="240">
        <v>0</v>
      </c>
      <c r="K89" s="239">
        <v>0</v>
      </c>
      <c r="L89" s="239">
        <v>0</v>
      </c>
      <c r="M89" s="239">
        <v>0</v>
      </c>
      <c r="N89" s="239">
        <v>0</v>
      </c>
      <c r="O89" s="239">
        <v>0</v>
      </c>
      <c r="P89" s="239">
        <v>0</v>
      </c>
      <c r="Q89" s="239">
        <v>0</v>
      </c>
      <c r="R89" s="239">
        <v>0</v>
      </c>
      <c r="S89" s="239">
        <v>0</v>
      </c>
      <c r="T89" s="239">
        <v>0</v>
      </c>
      <c r="U89" s="239">
        <v>0</v>
      </c>
      <c r="V89" s="240">
        <v>0</v>
      </c>
    </row>
    <row r="90" ht="20.1" customHeight="1" spans="1:22">
      <c r="A90" s="237"/>
      <c r="B90" s="237"/>
      <c r="C90" s="237"/>
      <c r="D90" s="238" t="s">
        <v>155</v>
      </c>
      <c r="E90" s="239">
        <f t="shared" ref="E90:V90" si="33">E91+E93</f>
        <v>167.55</v>
      </c>
      <c r="F90" s="239">
        <f>F91+F93</f>
        <v>167.55</v>
      </c>
      <c r="G90" s="240">
        <f>G91+G93</f>
        <v>167.55</v>
      </c>
      <c r="H90" s="240">
        <f>H91+H93</f>
        <v>167.55</v>
      </c>
      <c r="I90" s="240">
        <f>I91+I93</f>
        <v>0</v>
      </c>
      <c r="J90" s="240">
        <f>J91+J93</f>
        <v>0</v>
      </c>
      <c r="K90" s="239">
        <f>K91+K93</f>
        <v>0</v>
      </c>
      <c r="L90" s="239">
        <f>L91+L93</f>
        <v>0</v>
      </c>
      <c r="M90" s="239">
        <f>M91+M93</f>
        <v>0</v>
      </c>
      <c r="N90" s="239">
        <f>N91+N93</f>
        <v>0</v>
      </c>
      <c r="O90" s="239">
        <f>O91+O93</f>
        <v>0</v>
      </c>
      <c r="P90" s="239">
        <f>P91+P93</f>
        <v>0</v>
      </c>
      <c r="Q90" s="239">
        <f>Q91+Q93</f>
        <v>0</v>
      </c>
      <c r="R90" s="239">
        <f>R91+R93</f>
        <v>0</v>
      </c>
      <c r="S90" s="239">
        <f>S91+S93</f>
        <v>0</v>
      </c>
      <c r="T90" s="239">
        <f>T91+T93</f>
        <v>0</v>
      </c>
      <c r="U90" s="239">
        <f>U91+U93</f>
        <v>0</v>
      </c>
      <c r="V90" s="240">
        <f>V91+V93</f>
        <v>0</v>
      </c>
    </row>
    <row r="91" ht="20.1" customHeight="1" spans="1:22">
      <c r="A91" s="237"/>
      <c r="B91" s="237"/>
      <c r="C91" s="237"/>
      <c r="D91" s="238" t="s">
        <v>156</v>
      </c>
      <c r="E91" s="239">
        <f t="shared" ref="E91:V91" si="34">E92</f>
        <v>42.35</v>
      </c>
      <c r="F91" s="239">
        <f>F92</f>
        <v>42.35</v>
      </c>
      <c r="G91" s="240">
        <f>G92</f>
        <v>42.35</v>
      </c>
      <c r="H91" s="240">
        <f>H92</f>
        <v>42.35</v>
      </c>
      <c r="I91" s="240">
        <f>I92</f>
        <v>0</v>
      </c>
      <c r="J91" s="240">
        <f>J92</f>
        <v>0</v>
      </c>
      <c r="K91" s="239">
        <f>K92</f>
        <v>0</v>
      </c>
      <c r="L91" s="239">
        <f>L92</f>
        <v>0</v>
      </c>
      <c r="M91" s="239">
        <f>M92</f>
        <v>0</v>
      </c>
      <c r="N91" s="239">
        <f>N92</f>
        <v>0</v>
      </c>
      <c r="O91" s="239">
        <f>O92</f>
        <v>0</v>
      </c>
      <c r="P91" s="239">
        <f>P92</f>
        <v>0</v>
      </c>
      <c r="Q91" s="239">
        <f>Q92</f>
        <v>0</v>
      </c>
      <c r="R91" s="239">
        <f>R92</f>
        <v>0</v>
      </c>
      <c r="S91" s="239">
        <f>S92</f>
        <v>0</v>
      </c>
      <c r="T91" s="239">
        <f>T92</f>
        <v>0</v>
      </c>
      <c r="U91" s="239">
        <f>U92</f>
        <v>0</v>
      </c>
      <c r="V91" s="240">
        <f>V92</f>
        <v>0</v>
      </c>
    </row>
    <row r="92" ht="20.1" customHeight="1" spans="1:22">
      <c r="A92" s="237" t="s">
        <v>149</v>
      </c>
      <c r="B92" s="237" t="s">
        <v>144</v>
      </c>
      <c r="C92" s="237" t="s">
        <v>157</v>
      </c>
      <c r="D92" s="238" t="s">
        <v>158</v>
      </c>
      <c r="E92" s="239">
        <v>42.35</v>
      </c>
      <c r="F92" s="239">
        <v>42.35</v>
      </c>
      <c r="G92" s="240">
        <v>42.35</v>
      </c>
      <c r="H92" s="240">
        <v>42.35</v>
      </c>
      <c r="I92" s="240">
        <v>0</v>
      </c>
      <c r="J92" s="240">
        <v>0</v>
      </c>
      <c r="K92" s="239">
        <v>0</v>
      </c>
      <c r="L92" s="239">
        <v>0</v>
      </c>
      <c r="M92" s="239">
        <v>0</v>
      </c>
      <c r="N92" s="239">
        <v>0</v>
      </c>
      <c r="O92" s="239">
        <v>0</v>
      </c>
      <c r="P92" s="239">
        <v>0</v>
      </c>
      <c r="Q92" s="239">
        <v>0</v>
      </c>
      <c r="R92" s="239">
        <v>0</v>
      </c>
      <c r="S92" s="239">
        <v>0</v>
      </c>
      <c r="T92" s="239">
        <v>0</v>
      </c>
      <c r="U92" s="239">
        <v>0</v>
      </c>
      <c r="V92" s="240">
        <v>0</v>
      </c>
    </row>
    <row r="93" ht="20.1" customHeight="1" spans="1:22">
      <c r="A93" s="237"/>
      <c r="B93" s="237"/>
      <c r="C93" s="237"/>
      <c r="D93" s="238" t="s">
        <v>159</v>
      </c>
      <c r="E93" s="239">
        <f t="shared" ref="E93:V93" si="35">E94</f>
        <v>125.2</v>
      </c>
      <c r="F93" s="239">
        <f>F94</f>
        <v>125.2</v>
      </c>
      <c r="G93" s="240">
        <f>G94</f>
        <v>125.2</v>
      </c>
      <c r="H93" s="240">
        <f>H94</f>
        <v>125.2</v>
      </c>
      <c r="I93" s="240">
        <f>I94</f>
        <v>0</v>
      </c>
      <c r="J93" s="240">
        <f>J94</f>
        <v>0</v>
      </c>
      <c r="K93" s="239">
        <f>K94</f>
        <v>0</v>
      </c>
      <c r="L93" s="239">
        <f>L94</f>
        <v>0</v>
      </c>
      <c r="M93" s="239">
        <f>M94</f>
        <v>0</v>
      </c>
      <c r="N93" s="239">
        <f>N94</f>
        <v>0</v>
      </c>
      <c r="O93" s="239">
        <f>O94</f>
        <v>0</v>
      </c>
      <c r="P93" s="239">
        <f>P94</f>
        <v>0</v>
      </c>
      <c r="Q93" s="239">
        <f>Q94</f>
        <v>0</v>
      </c>
      <c r="R93" s="239">
        <f>R94</f>
        <v>0</v>
      </c>
      <c r="S93" s="239">
        <f>S94</f>
        <v>0</v>
      </c>
      <c r="T93" s="239">
        <f>T94</f>
        <v>0</v>
      </c>
      <c r="U93" s="239">
        <f>U94</f>
        <v>0</v>
      </c>
      <c r="V93" s="240">
        <f>V94</f>
        <v>0</v>
      </c>
    </row>
    <row r="94" ht="20.1" customHeight="1" spans="1:22">
      <c r="A94" s="237" t="s">
        <v>149</v>
      </c>
      <c r="B94" s="237" t="s">
        <v>144</v>
      </c>
      <c r="C94" s="237" t="s">
        <v>138</v>
      </c>
      <c r="D94" s="238" t="s">
        <v>160</v>
      </c>
      <c r="E94" s="239">
        <v>125.2</v>
      </c>
      <c r="F94" s="239">
        <v>125.2</v>
      </c>
      <c r="G94" s="240">
        <v>125.2</v>
      </c>
      <c r="H94" s="240">
        <v>125.2</v>
      </c>
      <c r="I94" s="240">
        <v>0</v>
      </c>
      <c r="J94" s="240">
        <v>0</v>
      </c>
      <c r="K94" s="239">
        <v>0</v>
      </c>
      <c r="L94" s="239">
        <v>0</v>
      </c>
      <c r="M94" s="239">
        <v>0</v>
      </c>
      <c r="N94" s="239">
        <v>0</v>
      </c>
      <c r="O94" s="239">
        <v>0</v>
      </c>
      <c r="P94" s="239">
        <v>0</v>
      </c>
      <c r="Q94" s="239">
        <v>0</v>
      </c>
      <c r="R94" s="239">
        <v>0</v>
      </c>
      <c r="S94" s="239">
        <v>0</v>
      </c>
      <c r="T94" s="239">
        <v>0</v>
      </c>
      <c r="U94" s="239">
        <v>0</v>
      </c>
      <c r="V94" s="240">
        <v>0</v>
      </c>
    </row>
    <row r="95" ht="20.1" customHeight="1" spans="1:22">
      <c r="A95" s="237"/>
      <c r="B95" s="237"/>
      <c r="C95" s="237"/>
      <c r="D95" s="238" t="s">
        <v>161</v>
      </c>
      <c r="E95" s="239">
        <f t="shared" ref="E95:V95" si="36">E96+E101</f>
        <v>4358</v>
      </c>
      <c r="F95" s="239">
        <f>F96+F101</f>
        <v>2176</v>
      </c>
      <c r="G95" s="240">
        <f>G96+G101</f>
        <v>2176</v>
      </c>
      <c r="H95" s="240">
        <f>H96+H101</f>
        <v>2176</v>
      </c>
      <c r="I95" s="240">
        <f>I96+I101</f>
        <v>0</v>
      </c>
      <c r="J95" s="240">
        <f>J96+J101</f>
        <v>0</v>
      </c>
      <c r="K95" s="239">
        <f>K96+K101</f>
        <v>0</v>
      </c>
      <c r="L95" s="239">
        <f>L96+L101</f>
        <v>0</v>
      </c>
      <c r="M95" s="239">
        <f>M96+M101</f>
        <v>0</v>
      </c>
      <c r="N95" s="239">
        <f>N96+N101</f>
        <v>0</v>
      </c>
      <c r="O95" s="239">
        <f>O96+O101</f>
        <v>0</v>
      </c>
      <c r="P95" s="239">
        <f>P96+P101</f>
        <v>0</v>
      </c>
      <c r="Q95" s="239">
        <f>Q96+Q101</f>
        <v>0</v>
      </c>
      <c r="R95" s="239">
        <f>R96+R101</f>
        <v>2182</v>
      </c>
      <c r="S95" s="239">
        <f>S96+S101</f>
        <v>0</v>
      </c>
      <c r="T95" s="239">
        <f>T96+T101</f>
        <v>0</v>
      </c>
      <c r="U95" s="239">
        <f>U96+U101</f>
        <v>0</v>
      </c>
      <c r="V95" s="240">
        <f>V96+V101</f>
        <v>0</v>
      </c>
    </row>
    <row r="96" ht="20.1" customHeight="1" spans="1:22">
      <c r="A96" s="237"/>
      <c r="B96" s="237"/>
      <c r="C96" s="237"/>
      <c r="D96" s="238" t="s">
        <v>162</v>
      </c>
      <c r="E96" s="239">
        <f t="shared" ref="E96:V96" si="37">E97+E99</f>
        <v>2176</v>
      </c>
      <c r="F96" s="239">
        <f>F97+F99</f>
        <v>2176</v>
      </c>
      <c r="G96" s="240">
        <f>G97+G99</f>
        <v>2176</v>
      </c>
      <c r="H96" s="240">
        <f>H97+H99</f>
        <v>2176</v>
      </c>
      <c r="I96" s="240">
        <f>I97+I99</f>
        <v>0</v>
      </c>
      <c r="J96" s="240">
        <f>J97+J99</f>
        <v>0</v>
      </c>
      <c r="K96" s="239">
        <f>K97+K99</f>
        <v>0</v>
      </c>
      <c r="L96" s="239">
        <f>L97+L99</f>
        <v>0</v>
      </c>
      <c r="M96" s="239">
        <f>M97+M99</f>
        <v>0</v>
      </c>
      <c r="N96" s="239">
        <f>N97+N99</f>
        <v>0</v>
      </c>
      <c r="O96" s="239">
        <f>O97+O99</f>
        <v>0</v>
      </c>
      <c r="P96" s="239">
        <f>P97+P99</f>
        <v>0</v>
      </c>
      <c r="Q96" s="239">
        <f>Q97+Q99</f>
        <v>0</v>
      </c>
      <c r="R96" s="239">
        <f>R97+R99</f>
        <v>0</v>
      </c>
      <c r="S96" s="239">
        <f>S97+S99</f>
        <v>0</v>
      </c>
      <c r="T96" s="239">
        <f>T97+T99</f>
        <v>0</v>
      </c>
      <c r="U96" s="239">
        <f>U97+U99</f>
        <v>0</v>
      </c>
      <c r="V96" s="240">
        <f>V97+V99</f>
        <v>0</v>
      </c>
    </row>
    <row r="97" ht="20.1" customHeight="1" spans="1:22">
      <c r="A97" s="237"/>
      <c r="B97" s="237"/>
      <c r="C97" s="237"/>
      <c r="D97" s="238" t="s">
        <v>163</v>
      </c>
      <c r="E97" s="239">
        <f t="shared" ref="E97:V97" si="38">E98</f>
        <v>2096</v>
      </c>
      <c r="F97" s="239">
        <f>F98</f>
        <v>2096</v>
      </c>
      <c r="G97" s="240">
        <f>G98</f>
        <v>2096</v>
      </c>
      <c r="H97" s="240">
        <f>H98</f>
        <v>2096</v>
      </c>
      <c r="I97" s="240">
        <f>I98</f>
        <v>0</v>
      </c>
      <c r="J97" s="240">
        <f>J98</f>
        <v>0</v>
      </c>
      <c r="K97" s="239">
        <f>K98</f>
        <v>0</v>
      </c>
      <c r="L97" s="239">
        <f>L98</f>
        <v>0</v>
      </c>
      <c r="M97" s="239">
        <f>M98</f>
        <v>0</v>
      </c>
      <c r="N97" s="239">
        <f>N98</f>
        <v>0</v>
      </c>
      <c r="O97" s="239">
        <f>O98</f>
        <v>0</v>
      </c>
      <c r="P97" s="239">
        <f>P98</f>
        <v>0</v>
      </c>
      <c r="Q97" s="239">
        <f>Q98</f>
        <v>0</v>
      </c>
      <c r="R97" s="239">
        <f>R98</f>
        <v>0</v>
      </c>
      <c r="S97" s="239">
        <f>S98</f>
        <v>0</v>
      </c>
      <c r="T97" s="239">
        <f>T98</f>
        <v>0</v>
      </c>
      <c r="U97" s="239">
        <f>U98</f>
        <v>0</v>
      </c>
      <c r="V97" s="240">
        <f>V98</f>
        <v>0</v>
      </c>
    </row>
    <row r="98" ht="20.1" customHeight="1" spans="1:22">
      <c r="A98" s="237" t="s">
        <v>164</v>
      </c>
      <c r="B98" s="237" t="s">
        <v>157</v>
      </c>
      <c r="C98" s="237" t="s">
        <v>71</v>
      </c>
      <c r="D98" s="238" t="s">
        <v>165</v>
      </c>
      <c r="E98" s="239">
        <v>2096</v>
      </c>
      <c r="F98" s="239">
        <v>2096</v>
      </c>
      <c r="G98" s="240">
        <v>2096</v>
      </c>
      <c r="H98" s="240">
        <v>2096</v>
      </c>
      <c r="I98" s="240">
        <v>0</v>
      </c>
      <c r="J98" s="240">
        <v>0</v>
      </c>
      <c r="K98" s="239">
        <v>0</v>
      </c>
      <c r="L98" s="239">
        <v>0</v>
      </c>
      <c r="M98" s="239">
        <v>0</v>
      </c>
      <c r="N98" s="239">
        <v>0</v>
      </c>
      <c r="O98" s="239">
        <v>0</v>
      </c>
      <c r="P98" s="239">
        <v>0</v>
      </c>
      <c r="Q98" s="239">
        <v>0</v>
      </c>
      <c r="R98" s="239">
        <v>0</v>
      </c>
      <c r="S98" s="239">
        <v>0</v>
      </c>
      <c r="T98" s="239">
        <v>0</v>
      </c>
      <c r="U98" s="239">
        <v>0</v>
      </c>
      <c r="V98" s="240">
        <v>0</v>
      </c>
    </row>
    <row r="99" ht="20.1" customHeight="1" spans="1:22">
      <c r="A99" s="237"/>
      <c r="B99" s="237"/>
      <c r="C99" s="237"/>
      <c r="D99" s="238" t="s">
        <v>166</v>
      </c>
      <c r="E99" s="239">
        <f t="shared" ref="E99:V99" si="39">E100</f>
        <v>80</v>
      </c>
      <c r="F99" s="239">
        <f>F100</f>
        <v>80</v>
      </c>
      <c r="G99" s="240">
        <f>G100</f>
        <v>80</v>
      </c>
      <c r="H99" s="240">
        <f>H100</f>
        <v>80</v>
      </c>
      <c r="I99" s="240">
        <f>I100</f>
        <v>0</v>
      </c>
      <c r="J99" s="240">
        <f>J100</f>
        <v>0</v>
      </c>
      <c r="K99" s="239">
        <f>K100</f>
        <v>0</v>
      </c>
      <c r="L99" s="239">
        <f>L100</f>
        <v>0</v>
      </c>
      <c r="M99" s="239">
        <f>M100</f>
        <v>0</v>
      </c>
      <c r="N99" s="239">
        <f>N100</f>
        <v>0</v>
      </c>
      <c r="O99" s="239">
        <f>O100</f>
        <v>0</v>
      </c>
      <c r="P99" s="239">
        <f>P100</f>
        <v>0</v>
      </c>
      <c r="Q99" s="239">
        <f>Q100</f>
        <v>0</v>
      </c>
      <c r="R99" s="239">
        <f>R100</f>
        <v>0</v>
      </c>
      <c r="S99" s="239">
        <f>S100</f>
        <v>0</v>
      </c>
      <c r="T99" s="239">
        <f>T100</f>
        <v>0</v>
      </c>
      <c r="U99" s="239">
        <f>U100</f>
        <v>0</v>
      </c>
      <c r="V99" s="240">
        <f>V100</f>
        <v>0</v>
      </c>
    </row>
    <row r="100" ht="20.1" customHeight="1" spans="1:22">
      <c r="A100" s="237" t="s">
        <v>164</v>
      </c>
      <c r="B100" s="237" t="s">
        <v>157</v>
      </c>
      <c r="C100" s="237" t="s">
        <v>138</v>
      </c>
      <c r="D100" s="238" t="s">
        <v>167</v>
      </c>
      <c r="E100" s="239">
        <v>80</v>
      </c>
      <c r="F100" s="239">
        <v>80</v>
      </c>
      <c r="G100" s="240">
        <v>80</v>
      </c>
      <c r="H100" s="240">
        <v>80</v>
      </c>
      <c r="I100" s="240">
        <v>0</v>
      </c>
      <c r="J100" s="240">
        <v>0</v>
      </c>
      <c r="K100" s="239">
        <v>0</v>
      </c>
      <c r="L100" s="239">
        <v>0</v>
      </c>
      <c r="M100" s="239">
        <v>0</v>
      </c>
      <c r="N100" s="239">
        <v>0</v>
      </c>
      <c r="O100" s="239">
        <v>0</v>
      </c>
      <c r="P100" s="239">
        <v>0</v>
      </c>
      <c r="Q100" s="239">
        <v>0</v>
      </c>
      <c r="R100" s="239">
        <v>0</v>
      </c>
      <c r="S100" s="239">
        <v>0</v>
      </c>
      <c r="T100" s="239">
        <v>0</v>
      </c>
      <c r="U100" s="239">
        <v>0</v>
      </c>
      <c r="V100" s="240">
        <v>0</v>
      </c>
    </row>
    <row r="101" ht="20.1" customHeight="1" spans="1:22">
      <c r="A101" s="237"/>
      <c r="B101" s="237"/>
      <c r="C101" s="237"/>
      <c r="D101" s="238" t="s">
        <v>168</v>
      </c>
      <c r="E101" s="239">
        <f t="shared" ref="E101:V101" si="40">E102</f>
        <v>2182</v>
      </c>
      <c r="F101" s="239">
        <f>F102</f>
        <v>0</v>
      </c>
      <c r="G101" s="240">
        <f>G102</f>
        <v>0</v>
      </c>
      <c r="H101" s="240">
        <f>H102</f>
        <v>0</v>
      </c>
      <c r="I101" s="240">
        <f>I102</f>
        <v>0</v>
      </c>
      <c r="J101" s="240">
        <f>J102</f>
        <v>0</v>
      </c>
      <c r="K101" s="239">
        <f>K102</f>
        <v>0</v>
      </c>
      <c r="L101" s="239">
        <f>L102</f>
        <v>0</v>
      </c>
      <c r="M101" s="239">
        <f>M102</f>
        <v>0</v>
      </c>
      <c r="N101" s="239">
        <f>N102</f>
        <v>0</v>
      </c>
      <c r="O101" s="239">
        <f>O102</f>
        <v>0</v>
      </c>
      <c r="P101" s="239">
        <f>P102</f>
        <v>0</v>
      </c>
      <c r="Q101" s="239">
        <f>Q102</f>
        <v>0</v>
      </c>
      <c r="R101" s="239">
        <f>R102</f>
        <v>2182</v>
      </c>
      <c r="S101" s="239">
        <f>S102</f>
        <v>0</v>
      </c>
      <c r="T101" s="239">
        <f>T102</f>
        <v>0</v>
      </c>
      <c r="U101" s="239">
        <f>U102</f>
        <v>0</v>
      </c>
      <c r="V101" s="240">
        <f>V102</f>
        <v>0</v>
      </c>
    </row>
    <row r="102" ht="20.1" customHeight="1" spans="1:22">
      <c r="A102" s="237"/>
      <c r="B102" s="237"/>
      <c r="C102" s="237"/>
      <c r="D102" s="238" t="s">
        <v>169</v>
      </c>
      <c r="E102" s="239">
        <f t="shared" ref="E102:V102" si="41">E103</f>
        <v>2182</v>
      </c>
      <c r="F102" s="239">
        <f>F103</f>
        <v>0</v>
      </c>
      <c r="G102" s="240">
        <f>G103</f>
        <v>0</v>
      </c>
      <c r="H102" s="240">
        <f>H103</f>
        <v>0</v>
      </c>
      <c r="I102" s="240">
        <f>I103</f>
        <v>0</v>
      </c>
      <c r="J102" s="240">
        <f>J103</f>
        <v>0</v>
      </c>
      <c r="K102" s="239">
        <f>K103</f>
        <v>0</v>
      </c>
      <c r="L102" s="239">
        <f>L103</f>
        <v>0</v>
      </c>
      <c r="M102" s="239">
        <f>M103</f>
        <v>0</v>
      </c>
      <c r="N102" s="239">
        <f>N103</f>
        <v>0</v>
      </c>
      <c r="O102" s="239">
        <f>O103</f>
        <v>0</v>
      </c>
      <c r="P102" s="239">
        <f>P103</f>
        <v>0</v>
      </c>
      <c r="Q102" s="239">
        <f>Q103</f>
        <v>0</v>
      </c>
      <c r="R102" s="239">
        <f>R103</f>
        <v>2182</v>
      </c>
      <c r="S102" s="239">
        <f>S103</f>
        <v>0</v>
      </c>
      <c r="T102" s="239">
        <f>T103</f>
        <v>0</v>
      </c>
      <c r="U102" s="239">
        <f>U103</f>
        <v>0</v>
      </c>
      <c r="V102" s="240">
        <f>V103</f>
        <v>0</v>
      </c>
    </row>
    <row r="103" ht="20.1" customHeight="1" spans="1:22">
      <c r="A103" s="237" t="s">
        <v>164</v>
      </c>
      <c r="B103" s="237" t="s">
        <v>138</v>
      </c>
      <c r="C103" s="237" t="s">
        <v>131</v>
      </c>
      <c r="D103" s="238" t="s">
        <v>170</v>
      </c>
      <c r="E103" s="239">
        <v>2182</v>
      </c>
      <c r="F103" s="239">
        <v>0</v>
      </c>
      <c r="G103" s="240">
        <v>0</v>
      </c>
      <c r="H103" s="240">
        <v>0</v>
      </c>
      <c r="I103" s="240">
        <v>0</v>
      </c>
      <c r="J103" s="240">
        <v>0</v>
      </c>
      <c r="K103" s="239">
        <v>0</v>
      </c>
      <c r="L103" s="239">
        <v>0</v>
      </c>
      <c r="M103" s="239">
        <v>0</v>
      </c>
      <c r="N103" s="239">
        <v>0</v>
      </c>
      <c r="O103" s="239">
        <v>0</v>
      </c>
      <c r="P103" s="239">
        <v>0</v>
      </c>
      <c r="Q103" s="239">
        <v>0</v>
      </c>
      <c r="R103" s="239">
        <v>2182</v>
      </c>
      <c r="S103" s="239">
        <v>0</v>
      </c>
      <c r="T103" s="239">
        <v>0</v>
      </c>
      <c r="U103" s="239">
        <v>0</v>
      </c>
      <c r="V103" s="240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3"/>
  <sheetViews>
    <sheetView showGridLines="0" showZeros="0" workbookViewId="0">
      <selection activeCell="A1" sqref="A1:L1"/>
    </sheetView>
  </sheetViews>
  <sheetFormatPr defaultColWidth="9" defaultRowHeight="11.25"/>
  <cols>
    <col min="1" max="3" width="4.5" style="74" customWidth="1"/>
    <col min="4" max="4" width="25.5" style="74" customWidth="1"/>
    <col min="5" max="6" width="12.625" style="74" customWidth="1"/>
    <col min="7" max="7" width="11.875" style="74" customWidth="1"/>
    <col min="8" max="8" width="12.625" style="74" customWidth="1"/>
    <col min="9" max="9" width="12.75" style="74" customWidth="1"/>
    <col min="10" max="12" width="12.625" style="74" customWidth="1"/>
    <col min="13" max="16384" width="9" style="74"/>
  </cols>
  <sheetData>
    <row r="1" ht="42" customHeight="1" spans="1:12">
      <c r="A1" s="75" t="s">
        <v>171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ht="15.75" customHeight="1" spans="1:12">
      <c r="A2" s="76" t="s">
        <v>1</v>
      </c>
      <c r="B2" s="77"/>
      <c r="C2" s="77"/>
      <c r="D2" s="77"/>
      <c r="E2" s="78"/>
      <c r="F2" s="78"/>
      <c r="G2" s="79"/>
      <c r="H2" s="79"/>
      <c r="I2" s="79"/>
      <c r="J2" s="79"/>
      <c r="K2" s="79"/>
      <c r="L2" s="51" t="s">
        <v>2</v>
      </c>
    </row>
    <row r="3" s="71" customFormat="1" ht="16.5" customHeight="1" spans="1:12">
      <c r="A3" s="203" t="s">
        <v>172</v>
      </c>
      <c r="B3" s="204"/>
      <c r="C3" s="205"/>
      <c r="D3" s="206" t="s">
        <v>173</v>
      </c>
      <c r="E3" s="207" t="s">
        <v>42</v>
      </c>
      <c r="F3" s="208" t="s">
        <v>174</v>
      </c>
      <c r="G3" s="208"/>
      <c r="H3" s="208"/>
      <c r="I3" s="208"/>
      <c r="J3" s="208"/>
      <c r="K3" s="208"/>
      <c r="L3" s="208"/>
    </row>
    <row r="4" s="71" customFormat="1" ht="14.25" customHeight="1" spans="1:12">
      <c r="A4" s="209" t="s">
        <v>53</v>
      </c>
      <c r="B4" s="210" t="s">
        <v>54</v>
      </c>
      <c r="C4" s="210" t="s">
        <v>55</v>
      </c>
      <c r="D4" s="211"/>
      <c r="E4" s="207"/>
      <c r="F4" s="207" t="s">
        <v>7</v>
      </c>
      <c r="G4" s="212" t="s">
        <v>175</v>
      </c>
      <c r="H4" s="212"/>
      <c r="I4" s="212"/>
      <c r="J4" s="219" t="s">
        <v>176</v>
      </c>
      <c r="K4" s="220"/>
      <c r="L4" s="221"/>
    </row>
    <row r="5" s="71" customFormat="1" ht="24.75" customHeight="1" spans="1:12">
      <c r="A5" s="209"/>
      <c r="B5" s="210"/>
      <c r="C5" s="210"/>
      <c r="D5" s="213"/>
      <c r="E5" s="207"/>
      <c r="F5" s="207"/>
      <c r="G5" s="207" t="s">
        <v>17</v>
      </c>
      <c r="H5" s="207" t="s">
        <v>177</v>
      </c>
      <c r="I5" s="207" t="s">
        <v>178</v>
      </c>
      <c r="J5" s="207" t="s">
        <v>17</v>
      </c>
      <c r="K5" s="207" t="s">
        <v>179</v>
      </c>
      <c r="L5" s="207" t="s">
        <v>180</v>
      </c>
    </row>
    <row r="6" s="71" customFormat="1" ht="20.1" customHeight="1" spans="1:12">
      <c r="A6" s="214" t="s">
        <v>65</v>
      </c>
      <c r="B6" s="210" t="s">
        <v>65</v>
      </c>
      <c r="C6" s="210" t="s">
        <v>65</v>
      </c>
      <c r="D6" s="210" t="s">
        <v>65</v>
      </c>
      <c r="E6" s="208">
        <v>1</v>
      </c>
      <c r="F6" s="208">
        <v>2</v>
      </c>
      <c r="G6" s="208">
        <v>3</v>
      </c>
      <c r="H6" s="208">
        <v>4</v>
      </c>
      <c r="I6" s="208">
        <v>5</v>
      </c>
      <c r="J6" s="208">
        <v>6</v>
      </c>
      <c r="K6" s="208">
        <v>7</v>
      </c>
      <c r="L6" s="208">
        <v>8</v>
      </c>
    </row>
    <row r="7" s="72" customFormat="1" ht="20.1" customHeight="1" spans="1:12">
      <c r="A7" s="215"/>
      <c r="B7" s="216"/>
      <c r="C7" s="216"/>
      <c r="D7" s="217" t="s">
        <v>7</v>
      </c>
      <c r="E7" s="218">
        <f t="shared" ref="E7:L7" si="0">E8+E54+E58+E68+E74+E78+E82+E95</f>
        <v>9451.88</v>
      </c>
      <c r="F7" s="218">
        <f>F8+F54+F58+F68+F74+F78+F82+F95</f>
        <v>9451.88</v>
      </c>
      <c r="G7" s="218">
        <f>G8+G54+G58+G68+G74+G78+G82+G95</f>
        <v>760.33</v>
      </c>
      <c r="H7" s="218">
        <f>H8+H54+H58+H68+H74+H78+H82+H95</f>
        <v>707.01</v>
      </c>
      <c r="I7" s="218">
        <f>I8+I54+I58+I68+I74+I78+I82+I95</f>
        <v>53.32</v>
      </c>
      <c r="J7" s="218">
        <f>J8+J54+J58+J68+J74+J78+J82+J95</f>
        <v>8691.55</v>
      </c>
      <c r="K7" s="218">
        <f>K8+K54+K58+K68+K74+K78+K82+K95</f>
        <v>362</v>
      </c>
      <c r="L7" s="218">
        <f>L8+L54+L58+L68+L74+L78+L82+L95</f>
        <v>8329.55</v>
      </c>
    </row>
    <row r="8" s="73" customFormat="1" ht="20.1" customHeight="1" spans="1:12">
      <c r="A8" s="215" t="s">
        <v>69</v>
      </c>
      <c r="B8" s="216"/>
      <c r="C8" s="216"/>
      <c r="D8" s="217" t="s">
        <v>66</v>
      </c>
      <c r="E8" s="218">
        <f t="shared" ref="E8:L8" si="1">E9+E50</f>
        <v>1155.8</v>
      </c>
      <c r="F8" s="218">
        <f>F9+F50</f>
        <v>1155.8</v>
      </c>
      <c r="G8" s="218">
        <f>G9+G50</f>
        <v>632.8</v>
      </c>
      <c r="H8" s="218">
        <f>H9+H50</f>
        <v>579.48</v>
      </c>
      <c r="I8" s="218">
        <f>I9+I50</f>
        <v>53.32</v>
      </c>
      <c r="J8" s="218">
        <f>J9+J50</f>
        <v>523</v>
      </c>
      <c r="K8" s="218">
        <f>K9+K50</f>
        <v>362</v>
      </c>
      <c r="L8" s="218">
        <f>L9+L50</f>
        <v>161</v>
      </c>
    </row>
    <row r="9" s="73" customFormat="1" ht="20.1" customHeight="1" spans="1:12">
      <c r="A9" s="215"/>
      <c r="B9" s="216" t="s">
        <v>70</v>
      </c>
      <c r="C9" s="216"/>
      <c r="D9" s="217" t="s">
        <v>67</v>
      </c>
      <c r="E9" s="218">
        <f t="shared" ref="E9:L9" si="2">E10+E23+E33+E35+E37</f>
        <v>994.8</v>
      </c>
      <c r="F9" s="218">
        <f>F10+F23+F33+F35+F37</f>
        <v>994.8</v>
      </c>
      <c r="G9" s="218">
        <f>G10+G23+G33+G35+G37</f>
        <v>632.8</v>
      </c>
      <c r="H9" s="218">
        <f>H10+H23+H33+H35+H37</f>
        <v>579.48</v>
      </c>
      <c r="I9" s="218">
        <f>I10+I23+I33+I35+I37</f>
        <v>53.32</v>
      </c>
      <c r="J9" s="218">
        <f>J10+J23+J33+J35+J37</f>
        <v>362</v>
      </c>
      <c r="K9" s="218">
        <f>K10+K23+K33+K35+K37</f>
        <v>362</v>
      </c>
      <c r="L9" s="218">
        <f>L10+L23+L33+L35+L37</f>
        <v>0</v>
      </c>
    </row>
    <row r="10" s="73" customFormat="1" ht="20.1" customHeight="1" spans="1:12">
      <c r="A10" s="215"/>
      <c r="B10" s="216"/>
      <c r="C10" s="216" t="s">
        <v>71</v>
      </c>
      <c r="D10" s="217" t="s">
        <v>68</v>
      </c>
      <c r="E10" s="218">
        <f t="shared" ref="E10:L10" si="3">SUM(E11:E22)</f>
        <v>276.5</v>
      </c>
      <c r="F10" s="218">
        <f>SUM(F11:F22)</f>
        <v>276.5</v>
      </c>
      <c r="G10" s="218">
        <f>SUM(G11:G22)</f>
        <v>276.5</v>
      </c>
      <c r="H10" s="218">
        <f>SUM(H11:H22)</f>
        <v>229.66</v>
      </c>
      <c r="I10" s="218">
        <f>SUM(I11:I22)</f>
        <v>46.84</v>
      </c>
      <c r="J10" s="218">
        <f>SUM(J11:J22)</f>
        <v>0</v>
      </c>
      <c r="K10" s="218">
        <f>SUM(K11:K22)</f>
        <v>0</v>
      </c>
      <c r="L10" s="218">
        <f>SUM(L11:L22)</f>
        <v>0</v>
      </c>
    </row>
    <row r="11" s="73" customFormat="1" ht="20.1" customHeight="1" spans="1:12">
      <c r="A11" s="215" t="s">
        <v>181</v>
      </c>
      <c r="B11" s="216" t="s">
        <v>182</v>
      </c>
      <c r="C11" s="216" t="s">
        <v>183</v>
      </c>
      <c r="D11" s="217" t="s">
        <v>80</v>
      </c>
      <c r="E11" s="218">
        <v>13.78</v>
      </c>
      <c r="F11" s="218">
        <v>13.78</v>
      </c>
      <c r="G11" s="218">
        <v>13.78</v>
      </c>
      <c r="H11" s="218">
        <v>13.78</v>
      </c>
      <c r="I11" s="218">
        <v>0</v>
      </c>
      <c r="J11" s="218">
        <v>0</v>
      </c>
      <c r="K11" s="218">
        <v>0</v>
      </c>
      <c r="L11" s="218">
        <v>0</v>
      </c>
    </row>
    <row r="12" s="73" customFormat="1" ht="20.1" customHeight="1" spans="1:12">
      <c r="A12" s="215" t="s">
        <v>181</v>
      </c>
      <c r="B12" s="216" t="s">
        <v>182</v>
      </c>
      <c r="C12" s="216" t="s">
        <v>183</v>
      </c>
      <c r="D12" s="217" t="s">
        <v>77</v>
      </c>
      <c r="E12" s="218">
        <v>0.26</v>
      </c>
      <c r="F12" s="218">
        <v>0.26</v>
      </c>
      <c r="G12" s="218">
        <v>0.26</v>
      </c>
      <c r="H12" s="218">
        <v>0.26</v>
      </c>
      <c r="I12" s="218">
        <v>0</v>
      </c>
      <c r="J12" s="218">
        <v>0</v>
      </c>
      <c r="K12" s="218">
        <v>0</v>
      </c>
      <c r="L12" s="218">
        <v>0</v>
      </c>
    </row>
    <row r="13" s="73" customFormat="1" ht="20.1" customHeight="1" spans="1:12">
      <c r="A13" s="215" t="s">
        <v>181</v>
      </c>
      <c r="B13" s="216" t="s">
        <v>182</v>
      </c>
      <c r="C13" s="216" t="s">
        <v>183</v>
      </c>
      <c r="D13" s="217" t="s">
        <v>79</v>
      </c>
      <c r="E13" s="218">
        <v>4.85</v>
      </c>
      <c r="F13" s="218">
        <v>4.85</v>
      </c>
      <c r="G13" s="218">
        <v>4.85</v>
      </c>
      <c r="H13" s="218">
        <v>4.85</v>
      </c>
      <c r="I13" s="218">
        <v>0</v>
      </c>
      <c r="J13" s="218">
        <v>0</v>
      </c>
      <c r="K13" s="218">
        <v>0</v>
      </c>
      <c r="L13" s="218">
        <v>0</v>
      </c>
    </row>
    <row r="14" s="73" customFormat="1" ht="20.1" customHeight="1" spans="1:12">
      <c r="A14" s="215" t="s">
        <v>181</v>
      </c>
      <c r="B14" s="216" t="s">
        <v>182</v>
      </c>
      <c r="C14" s="216" t="s">
        <v>183</v>
      </c>
      <c r="D14" s="217" t="s">
        <v>78</v>
      </c>
      <c r="E14" s="218">
        <v>12.56</v>
      </c>
      <c r="F14" s="218">
        <v>12.56</v>
      </c>
      <c r="G14" s="218">
        <v>12.56</v>
      </c>
      <c r="H14" s="218">
        <v>12.56</v>
      </c>
      <c r="I14" s="218">
        <v>0</v>
      </c>
      <c r="J14" s="218">
        <v>0</v>
      </c>
      <c r="K14" s="218">
        <v>0</v>
      </c>
      <c r="L14" s="218">
        <v>0</v>
      </c>
    </row>
    <row r="15" s="73" customFormat="1" ht="20.1" customHeight="1" spans="1:12">
      <c r="A15" s="215" t="s">
        <v>181</v>
      </c>
      <c r="B15" s="216" t="s">
        <v>182</v>
      </c>
      <c r="C15" s="216" t="s">
        <v>183</v>
      </c>
      <c r="D15" s="217" t="s">
        <v>82</v>
      </c>
      <c r="E15" s="218">
        <v>25</v>
      </c>
      <c r="F15" s="218">
        <v>25</v>
      </c>
      <c r="G15" s="218">
        <v>25</v>
      </c>
      <c r="H15" s="218">
        <v>0</v>
      </c>
      <c r="I15" s="218">
        <v>25</v>
      </c>
      <c r="J15" s="218">
        <v>0</v>
      </c>
      <c r="K15" s="218">
        <v>0</v>
      </c>
      <c r="L15" s="218">
        <v>0</v>
      </c>
    </row>
    <row r="16" s="73" customFormat="1" ht="20.1" customHeight="1" spans="1:12">
      <c r="A16" s="215" t="s">
        <v>181</v>
      </c>
      <c r="B16" s="216" t="s">
        <v>182</v>
      </c>
      <c r="C16" s="216" t="s">
        <v>183</v>
      </c>
      <c r="D16" s="217" t="s">
        <v>76</v>
      </c>
      <c r="E16" s="218">
        <v>0.88</v>
      </c>
      <c r="F16" s="218">
        <v>0.88</v>
      </c>
      <c r="G16" s="218">
        <v>0.88</v>
      </c>
      <c r="H16" s="218">
        <v>0.88</v>
      </c>
      <c r="I16" s="218">
        <v>0</v>
      </c>
      <c r="J16" s="218">
        <v>0</v>
      </c>
      <c r="K16" s="218">
        <v>0</v>
      </c>
      <c r="L16" s="218">
        <v>0</v>
      </c>
    </row>
    <row r="17" s="73" customFormat="1" ht="20.1" customHeight="1" spans="1:12">
      <c r="A17" s="215" t="s">
        <v>181</v>
      </c>
      <c r="B17" s="216" t="s">
        <v>182</v>
      </c>
      <c r="C17" s="216" t="s">
        <v>183</v>
      </c>
      <c r="D17" s="217" t="s">
        <v>73</v>
      </c>
      <c r="E17" s="218">
        <v>10.23</v>
      </c>
      <c r="F17" s="218">
        <v>10.23</v>
      </c>
      <c r="G17" s="218">
        <v>10.23</v>
      </c>
      <c r="H17" s="218">
        <v>10.23</v>
      </c>
      <c r="I17" s="218">
        <v>0</v>
      </c>
      <c r="J17" s="218">
        <v>0</v>
      </c>
      <c r="K17" s="218">
        <v>0</v>
      </c>
      <c r="L17" s="218">
        <v>0</v>
      </c>
    </row>
    <row r="18" s="73" customFormat="1" ht="20.1" customHeight="1" spans="1:12">
      <c r="A18" s="215" t="s">
        <v>181</v>
      </c>
      <c r="B18" s="216" t="s">
        <v>182</v>
      </c>
      <c r="C18" s="216" t="s">
        <v>183</v>
      </c>
      <c r="D18" s="217" t="s">
        <v>81</v>
      </c>
      <c r="E18" s="218">
        <v>3.48</v>
      </c>
      <c r="F18" s="218">
        <v>3.48</v>
      </c>
      <c r="G18" s="218">
        <v>3.48</v>
      </c>
      <c r="H18" s="218">
        <v>0</v>
      </c>
      <c r="I18" s="218">
        <v>3.48</v>
      </c>
      <c r="J18" s="218">
        <v>0</v>
      </c>
      <c r="K18" s="218">
        <v>0</v>
      </c>
      <c r="L18" s="218">
        <v>0</v>
      </c>
    </row>
    <row r="19" s="73" customFormat="1" ht="20.1" customHeight="1" spans="1:12">
      <c r="A19" s="215" t="s">
        <v>181</v>
      </c>
      <c r="B19" s="216" t="s">
        <v>182</v>
      </c>
      <c r="C19" s="216" t="s">
        <v>183</v>
      </c>
      <c r="D19" s="217" t="s">
        <v>75</v>
      </c>
      <c r="E19" s="218">
        <v>0.35</v>
      </c>
      <c r="F19" s="218">
        <v>0.35</v>
      </c>
      <c r="G19" s="218">
        <v>0.35</v>
      </c>
      <c r="H19" s="218">
        <v>0.35</v>
      </c>
      <c r="I19" s="218">
        <v>0</v>
      </c>
      <c r="J19" s="218">
        <v>0</v>
      </c>
      <c r="K19" s="218">
        <v>0</v>
      </c>
      <c r="L19" s="218">
        <v>0</v>
      </c>
    </row>
    <row r="20" s="73" customFormat="1" ht="20.1" customHeight="1" spans="1:12">
      <c r="A20" s="215" t="s">
        <v>181</v>
      </c>
      <c r="B20" s="216" t="s">
        <v>182</v>
      </c>
      <c r="C20" s="216" t="s">
        <v>183</v>
      </c>
      <c r="D20" s="217" t="s">
        <v>74</v>
      </c>
      <c r="E20" s="218">
        <v>21.6</v>
      </c>
      <c r="F20" s="218">
        <v>21.6</v>
      </c>
      <c r="G20" s="218">
        <v>21.6</v>
      </c>
      <c r="H20" s="218">
        <v>21.6</v>
      </c>
      <c r="I20" s="218">
        <v>0</v>
      </c>
      <c r="J20" s="218">
        <v>0</v>
      </c>
      <c r="K20" s="218">
        <v>0</v>
      </c>
      <c r="L20" s="218">
        <v>0</v>
      </c>
    </row>
    <row r="21" s="73" customFormat="1" ht="20.1" customHeight="1" spans="1:12">
      <c r="A21" s="215" t="s">
        <v>181</v>
      </c>
      <c r="B21" s="216" t="s">
        <v>182</v>
      </c>
      <c r="C21" s="216" t="s">
        <v>183</v>
      </c>
      <c r="D21" s="217" t="s">
        <v>83</v>
      </c>
      <c r="E21" s="218">
        <v>18.36</v>
      </c>
      <c r="F21" s="218">
        <v>18.36</v>
      </c>
      <c r="G21" s="218">
        <v>18.36</v>
      </c>
      <c r="H21" s="218">
        <v>0</v>
      </c>
      <c r="I21" s="218">
        <v>18.36</v>
      </c>
      <c r="J21" s="218">
        <v>0</v>
      </c>
      <c r="K21" s="218">
        <v>0</v>
      </c>
      <c r="L21" s="218">
        <v>0</v>
      </c>
    </row>
    <row r="22" s="73" customFormat="1" ht="20.1" customHeight="1" spans="1:12">
      <c r="A22" s="215" t="s">
        <v>181</v>
      </c>
      <c r="B22" s="216" t="s">
        <v>182</v>
      </c>
      <c r="C22" s="216" t="s">
        <v>183</v>
      </c>
      <c r="D22" s="217" t="s">
        <v>72</v>
      </c>
      <c r="E22" s="218">
        <v>165.15</v>
      </c>
      <c r="F22" s="218">
        <v>165.15</v>
      </c>
      <c r="G22" s="218">
        <v>165.15</v>
      </c>
      <c r="H22" s="218">
        <v>165.15</v>
      </c>
      <c r="I22" s="218">
        <v>0</v>
      </c>
      <c r="J22" s="218">
        <v>0</v>
      </c>
      <c r="K22" s="218">
        <v>0</v>
      </c>
      <c r="L22" s="218">
        <v>0</v>
      </c>
    </row>
    <row r="23" s="73" customFormat="1" ht="20.1" customHeight="1" spans="1:12">
      <c r="A23" s="215"/>
      <c r="B23" s="216"/>
      <c r="C23" s="216" t="s">
        <v>85</v>
      </c>
      <c r="D23" s="217" t="s">
        <v>84</v>
      </c>
      <c r="E23" s="218">
        <f t="shared" ref="E23:L23" si="4">SUM(E24:E32)</f>
        <v>242</v>
      </c>
      <c r="F23" s="218">
        <f>SUM(F24:F32)</f>
        <v>242</v>
      </c>
      <c r="G23" s="218">
        <f>SUM(G24:G32)</f>
        <v>0</v>
      </c>
      <c r="H23" s="218">
        <f>SUM(H24:H32)</f>
        <v>0</v>
      </c>
      <c r="I23" s="218">
        <f>SUM(I24:I32)</f>
        <v>0</v>
      </c>
      <c r="J23" s="218">
        <f>SUM(J24:J32)</f>
        <v>242</v>
      </c>
      <c r="K23" s="218">
        <f>SUM(K24:K32)</f>
        <v>242</v>
      </c>
      <c r="L23" s="218">
        <f>SUM(L24:L32)</f>
        <v>0</v>
      </c>
    </row>
    <row r="24" s="73" customFormat="1" ht="20.1" customHeight="1" spans="1:12">
      <c r="A24" s="215" t="s">
        <v>181</v>
      </c>
      <c r="B24" s="216" t="s">
        <v>182</v>
      </c>
      <c r="C24" s="216" t="s">
        <v>184</v>
      </c>
      <c r="D24" s="217" t="s">
        <v>87</v>
      </c>
      <c r="E24" s="218">
        <v>20</v>
      </c>
      <c r="F24" s="218">
        <v>20</v>
      </c>
      <c r="G24" s="218">
        <v>0</v>
      </c>
      <c r="H24" s="218">
        <v>0</v>
      </c>
      <c r="I24" s="218">
        <v>0</v>
      </c>
      <c r="J24" s="218">
        <v>20</v>
      </c>
      <c r="K24" s="218">
        <v>20</v>
      </c>
      <c r="L24" s="218">
        <v>0</v>
      </c>
    </row>
    <row r="25" s="73" customFormat="1" ht="20.1" customHeight="1" spans="1:12">
      <c r="A25" s="215" t="s">
        <v>181</v>
      </c>
      <c r="B25" s="216" t="s">
        <v>182</v>
      </c>
      <c r="C25" s="216" t="s">
        <v>184</v>
      </c>
      <c r="D25" s="217" t="s">
        <v>86</v>
      </c>
      <c r="E25" s="218">
        <v>50</v>
      </c>
      <c r="F25" s="218">
        <v>50</v>
      </c>
      <c r="G25" s="218">
        <v>0</v>
      </c>
      <c r="H25" s="218">
        <v>0</v>
      </c>
      <c r="I25" s="218">
        <v>0</v>
      </c>
      <c r="J25" s="218">
        <v>50</v>
      </c>
      <c r="K25" s="218">
        <v>50</v>
      </c>
      <c r="L25" s="218">
        <v>0</v>
      </c>
    </row>
    <row r="26" s="73" customFormat="1" ht="20.1" customHeight="1" spans="1:12">
      <c r="A26" s="215" t="s">
        <v>181</v>
      </c>
      <c r="B26" s="216" t="s">
        <v>182</v>
      </c>
      <c r="C26" s="216" t="s">
        <v>184</v>
      </c>
      <c r="D26" s="217" t="s">
        <v>94</v>
      </c>
      <c r="E26" s="218">
        <v>20</v>
      </c>
      <c r="F26" s="218">
        <v>20</v>
      </c>
      <c r="G26" s="218">
        <v>0</v>
      </c>
      <c r="H26" s="218">
        <v>0</v>
      </c>
      <c r="I26" s="218">
        <v>0</v>
      </c>
      <c r="J26" s="218">
        <v>20</v>
      </c>
      <c r="K26" s="218">
        <v>20</v>
      </c>
      <c r="L26" s="218">
        <v>0</v>
      </c>
    </row>
    <row r="27" s="73" customFormat="1" ht="20.1" customHeight="1" spans="1:12">
      <c r="A27" s="215" t="s">
        <v>181</v>
      </c>
      <c r="B27" s="216" t="s">
        <v>182</v>
      </c>
      <c r="C27" s="216" t="s">
        <v>184</v>
      </c>
      <c r="D27" s="217" t="s">
        <v>89</v>
      </c>
      <c r="E27" s="218">
        <v>10</v>
      </c>
      <c r="F27" s="218">
        <v>10</v>
      </c>
      <c r="G27" s="218">
        <v>0</v>
      </c>
      <c r="H27" s="218">
        <v>0</v>
      </c>
      <c r="I27" s="218">
        <v>0</v>
      </c>
      <c r="J27" s="218">
        <v>10</v>
      </c>
      <c r="K27" s="218">
        <v>10</v>
      </c>
      <c r="L27" s="218">
        <v>0</v>
      </c>
    </row>
    <row r="28" s="73" customFormat="1" ht="20.1" customHeight="1" spans="1:12">
      <c r="A28" s="215" t="s">
        <v>181</v>
      </c>
      <c r="B28" s="216" t="s">
        <v>182</v>
      </c>
      <c r="C28" s="216" t="s">
        <v>184</v>
      </c>
      <c r="D28" s="217" t="s">
        <v>92</v>
      </c>
      <c r="E28" s="218">
        <v>10</v>
      </c>
      <c r="F28" s="218">
        <v>10</v>
      </c>
      <c r="G28" s="218">
        <v>0</v>
      </c>
      <c r="H28" s="218">
        <v>0</v>
      </c>
      <c r="I28" s="218">
        <v>0</v>
      </c>
      <c r="J28" s="218">
        <v>10</v>
      </c>
      <c r="K28" s="218">
        <v>10</v>
      </c>
      <c r="L28" s="218">
        <v>0</v>
      </c>
    </row>
    <row r="29" s="73" customFormat="1" ht="20.1" customHeight="1" spans="1:12">
      <c r="A29" s="215" t="s">
        <v>181</v>
      </c>
      <c r="B29" s="216" t="s">
        <v>182</v>
      </c>
      <c r="C29" s="216" t="s">
        <v>184</v>
      </c>
      <c r="D29" s="217" t="s">
        <v>91</v>
      </c>
      <c r="E29" s="218">
        <v>6</v>
      </c>
      <c r="F29" s="218">
        <v>6</v>
      </c>
      <c r="G29" s="218">
        <v>0</v>
      </c>
      <c r="H29" s="218">
        <v>0</v>
      </c>
      <c r="I29" s="218">
        <v>0</v>
      </c>
      <c r="J29" s="218">
        <v>6</v>
      </c>
      <c r="K29" s="218">
        <v>6</v>
      </c>
      <c r="L29" s="218">
        <v>0</v>
      </c>
    </row>
    <row r="30" s="73" customFormat="1" ht="20.1" customHeight="1" spans="1:12">
      <c r="A30" s="215" t="s">
        <v>181</v>
      </c>
      <c r="B30" s="216" t="s">
        <v>182</v>
      </c>
      <c r="C30" s="216" t="s">
        <v>184</v>
      </c>
      <c r="D30" s="217" t="s">
        <v>90</v>
      </c>
      <c r="E30" s="218">
        <v>85</v>
      </c>
      <c r="F30" s="218">
        <v>85</v>
      </c>
      <c r="G30" s="218">
        <v>0</v>
      </c>
      <c r="H30" s="218">
        <v>0</v>
      </c>
      <c r="I30" s="218">
        <v>0</v>
      </c>
      <c r="J30" s="218">
        <v>85</v>
      </c>
      <c r="K30" s="218">
        <v>85</v>
      </c>
      <c r="L30" s="218">
        <v>0</v>
      </c>
    </row>
    <row r="31" s="73" customFormat="1" ht="20.1" customHeight="1" spans="1:12">
      <c r="A31" s="215" t="s">
        <v>181</v>
      </c>
      <c r="B31" s="216" t="s">
        <v>182</v>
      </c>
      <c r="C31" s="216" t="s">
        <v>184</v>
      </c>
      <c r="D31" s="217" t="s">
        <v>93</v>
      </c>
      <c r="E31" s="218">
        <v>16</v>
      </c>
      <c r="F31" s="218">
        <v>16</v>
      </c>
      <c r="G31" s="218">
        <v>0</v>
      </c>
      <c r="H31" s="218">
        <v>0</v>
      </c>
      <c r="I31" s="218">
        <v>0</v>
      </c>
      <c r="J31" s="218">
        <v>16</v>
      </c>
      <c r="K31" s="218">
        <v>16</v>
      </c>
      <c r="L31" s="218">
        <v>0</v>
      </c>
    </row>
    <row r="32" ht="20.1" customHeight="1" spans="1:12">
      <c r="A32" s="215" t="s">
        <v>181</v>
      </c>
      <c r="B32" s="216" t="s">
        <v>182</v>
      </c>
      <c r="C32" s="216" t="s">
        <v>184</v>
      </c>
      <c r="D32" s="217" t="s">
        <v>88</v>
      </c>
      <c r="E32" s="218">
        <v>25</v>
      </c>
      <c r="F32" s="218">
        <v>25</v>
      </c>
      <c r="G32" s="218">
        <v>0</v>
      </c>
      <c r="H32" s="218">
        <v>0</v>
      </c>
      <c r="I32" s="218">
        <v>0</v>
      </c>
      <c r="J32" s="218">
        <v>25</v>
      </c>
      <c r="K32" s="218">
        <v>25</v>
      </c>
      <c r="L32" s="218">
        <v>0</v>
      </c>
    </row>
    <row r="33" ht="20.1" customHeight="1" spans="1:12">
      <c r="A33" s="215"/>
      <c r="B33" s="216"/>
      <c r="C33" s="216" t="s">
        <v>96</v>
      </c>
      <c r="D33" s="217" t="s">
        <v>95</v>
      </c>
      <c r="E33" s="218">
        <f t="shared" ref="E33:L33" si="5">E34</f>
        <v>20</v>
      </c>
      <c r="F33" s="218">
        <f>F34</f>
        <v>20</v>
      </c>
      <c r="G33" s="218">
        <f>G34</f>
        <v>0</v>
      </c>
      <c r="H33" s="218">
        <f>H34</f>
        <v>0</v>
      </c>
      <c r="I33" s="218">
        <f>I34</f>
        <v>0</v>
      </c>
      <c r="J33" s="218">
        <f>J34</f>
        <v>20</v>
      </c>
      <c r="K33" s="218">
        <f>K34</f>
        <v>20</v>
      </c>
      <c r="L33" s="218">
        <f>L34</f>
        <v>0</v>
      </c>
    </row>
    <row r="34" ht="20.1" customHeight="1" spans="1:12">
      <c r="A34" s="215" t="s">
        <v>181</v>
      </c>
      <c r="B34" s="216" t="s">
        <v>182</v>
      </c>
      <c r="C34" s="216" t="s">
        <v>185</v>
      </c>
      <c r="D34" s="217" t="s">
        <v>97</v>
      </c>
      <c r="E34" s="218">
        <v>20</v>
      </c>
      <c r="F34" s="218">
        <v>20</v>
      </c>
      <c r="G34" s="218">
        <v>0</v>
      </c>
      <c r="H34" s="218">
        <v>0</v>
      </c>
      <c r="I34" s="218">
        <v>0</v>
      </c>
      <c r="J34" s="218">
        <v>20</v>
      </c>
      <c r="K34" s="218">
        <v>20</v>
      </c>
      <c r="L34" s="218">
        <v>0</v>
      </c>
    </row>
    <row r="35" ht="20.1" customHeight="1" spans="1:12">
      <c r="A35" s="215"/>
      <c r="B35" s="216"/>
      <c r="C35" s="216" t="s">
        <v>99</v>
      </c>
      <c r="D35" s="217" t="s">
        <v>98</v>
      </c>
      <c r="E35" s="218">
        <f t="shared" ref="E35:L35" si="6">E36</f>
        <v>100</v>
      </c>
      <c r="F35" s="218">
        <f>F36</f>
        <v>100</v>
      </c>
      <c r="G35" s="218">
        <f>G36</f>
        <v>0</v>
      </c>
      <c r="H35" s="218">
        <f>H36</f>
        <v>0</v>
      </c>
      <c r="I35" s="218">
        <f>I36</f>
        <v>0</v>
      </c>
      <c r="J35" s="218">
        <f>J36</f>
        <v>100</v>
      </c>
      <c r="K35" s="218">
        <f>K36</f>
        <v>100</v>
      </c>
      <c r="L35" s="218">
        <f>L36</f>
        <v>0</v>
      </c>
    </row>
    <row r="36" ht="20.1" customHeight="1" spans="1:12">
      <c r="A36" s="215" t="s">
        <v>181</v>
      </c>
      <c r="B36" s="216" t="s">
        <v>182</v>
      </c>
      <c r="C36" s="216" t="s">
        <v>186</v>
      </c>
      <c r="D36" s="217" t="s">
        <v>100</v>
      </c>
      <c r="E36" s="218">
        <v>100</v>
      </c>
      <c r="F36" s="218">
        <v>100</v>
      </c>
      <c r="G36" s="218">
        <v>0</v>
      </c>
      <c r="H36" s="218">
        <v>0</v>
      </c>
      <c r="I36" s="218">
        <v>0</v>
      </c>
      <c r="J36" s="218">
        <v>100</v>
      </c>
      <c r="K36" s="218">
        <v>100</v>
      </c>
      <c r="L36" s="218">
        <v>0</v>
      </c>
    </row>
    <row r="37" ht="20.1" customHeight="1" spans="1:12">
      <c r="A37" s="215"/>
      <c r="B37" s="216"/>
      <c r="C37" s="216" t="s">
        <v>102</v>
      </c>
      <c r="D37" s="217" t="s">
        <v>101</v>
      </c>
      <c r="E37" s="218">
        <f t="shared" ref="E37:L37" si="7">SUM(E38:E49)</f>
        <v>356.3</v>
      </c>
      <c r="F37" s="218">
        <f>SUM(F38:F49)</f>
        <v>356.3</v>
      </c>
      <c r="G37" s="218">
        <f>SUM(G38:G49)</f>
        <v>356.3</v>
      </c>
      <c r="H37" s="218">
        <f>SUM(H38:H49)</f>
        <v>349.82</v>
      </c>
      <c r="I37" s="218">
        <f>SUM(I38:I49)</f>
        <v>6.48</v>
      </c>
      <c r="J37" s="218">
        <f>SUM(J38:J49)</f>
        <v>0</v>
      </c>
      <c r="K37" s="218">
        <f>SUM(K38:K49)</f>
        <v>0</v>
      </c>
      <c r="L37" s="218">
        <f>SUM(L38:L49)</f>
        <v>0</v>
      </c>
    </row>
    <row r="38" ht="20.1" customHeight="1" spans="1:12">
      <c r="A38" s="215" t="s">
        <v>181</v>
      </c>
      <c r="B38" s="216" t="s">
        <v>182</v>
      </c>
      <c r="C38" s="216" t="s">
        <v>187</v>
      </c>
      <c r="D38" s="217" t="s">
        <v>79</v>
      </c>
      <c r="E38" s="218">
        <v>2.6</v>
      </c>
      <c r="F38" s="218">
        <v>2.6</v>
      </c>
      <c r="G38" s="218">
        <v>2.6</v>
      </c>
      <c r="H38" s="218">
        <v>2.6</v>
      </c>
      <c r="I38" s="218">
        <v>0</v>
      </c>
      <c r="J38" s="218">
        <v>0</v>
      </c>
      <c r="K38" s="218">
        <v>0</v>
      </c>
      <c r="L38" s="218">
        <v>0</v>
      </c>
    </row>
    <row r="39" ht="20.1" customHeight="1" spans="1:12">
      <c r="A39" s="215" t="s">
        <v>181</v>
      </c>
      <c r="B39" s="216" t="s">
        <v>182</v>
      </c>
      <c r="C39" s="216" t="s">
        <v>187</v>
      </c>
      <c r="D39" s="217" t="s">
        <v>77</v>
      </c>
      <c r="E39" s="218">
        <v>0.48</v>
      </c>
      <c r="F39" s="218">
        <v>0.48</v>
      </c>
      <c r="G39" s="218">
        <v>0.48</v>
      </c>
      <c r="H39" s="218">
        <v>0.48</v>
      </c>
      <c r="I39" s="218">
        <v>0</v>
      </c>
      <c r="J39" s="218">
        <v>0</v>
      </c>
      <c r="K39" s="218">
        <v>0</v>
      </c>
      <c r="L39" s="218">
        <v>0</v>
      </c>
    </row>
    <row r="40" ht="20.1" customHeight="1" spans="1:12">
      <c r="A40" s="215" t="s">
        <v>181</v>
      </c>
      <c r="B40" s="216" t="s">
        <v>182</v>
      </c>
      <c r="C40" s="216" t="s">
        <v>187</v>
      </c>
      <c r="D40" s="217" t="s">
        <v>75</v>
      </c>
      <c r="E40" s="218">
        <v>0.57</v>
      </c>
      <c r="F40" s="218">
        <v>0.57</v>
      </c>
      <c r="G40" s="218">
        <v>0.57</v>
      </c>
      <c r="H40" s="218">
        <v>0.57</v>
      </c>
      <c r="I40" s="218">
        <v>0</v>
      </c>
      <c r="J40" s="218">
        <v>0</v>
      </c>
      <c r="K40" s="218">
        <v>0</v>
      </c>
      <c r="L40" s="218">
        <v>0</v>
      </c>
    </row>
    <row r="41" ht="20.1" customHeight="1" spans="1:12">
      <c r="A41" s="215" t="s">
        <v>181</v>
      </c>
      <c r="B41" s="216" t="s">
        <v>182</v>
      </c>
      <c r="C41" s="216" t="s">
        <v>187</v>
      </c>
      <c r="D41" s="217" t="s">
        <v>106</v>
      </c>
      <c r="E41" s="218">
        <v>2.59</v>
      </c>
      <c r="F41" s="218">
        <v>2.59</v>
      </c>
      <c r="G41" s="218">
        <v>2.59</v>
      </c>
      <c r="H41" s="218">
        <v>2.59</v>
      </c>
      <c r="I41" s="218">
        <v>0</v>
      </c>
      <c r="J41" s="218">
        <v>0</v>
      </c>
      <c r="K41" s="218">
        <v>0</v>
      </c>
      <c r="L41" s="218">
        <v>0</v>
      </c>
    </row>
    <row r="42" ht="20.1" customHeight="1" spans="1:12">
      <c r="A42" s="215" t="s">
        <v>181</v>
      </c>
      <c r="B42" s="216" t="s">
        <v>182</v>
      </c>
      <c r="C42" s="216" t="s">
        <v>187</v>
      </c>
      <c r="D42" s="217" t="s">
        <v>80</v>
      </c>
      <c r="E42" s="218">
        <v>22.31</v>
      </c>
      <c r="F42" s="218">
        <v>22.31</v>
      </c>
      <c r="G42" s="218">
        <v>22.31</v>
      </c>
      <c r="H42" s="218">
        <v>22.31</v>
      </c>
      <c r="I42" s="218">
        <v>0</v>
      </c>
      <c r="J42" s="218">
        <v>0</v>
      </c>
      <c r="K42" s="218">
        <v>0</v>
      </c>
      <c r="L42" s="218">
        <v>0</v>
      </c>
    </row>
    <row r="43" ht="20.1" customHeight="1" spans="1:12">
      <c r="A43" s="215" t="s">
        <v>181</v>
      </c>
      <c r="B43" s="216" t="s">
        <v>182</v>
      </c>
      <c r="C43" s="216" t="s">
        <v>187</v>
      </c>
      <c r="D43" s="217" t="s">
        <v>103</v>
      </c>
      <c r="E43" s="218">
        <v>196.86</v>
      </c>
      <c r="F43" s="218">
        <v>196.86</v>
      </c>
      <c r="G43" s="218">
        <v>196.86</v>
      </c>
      <c r="H43" s="218">
        <v>196.86</v>
      </c>
      <c r="I43" s="218">
        <v>0</v>
      </c>
      <c r="J43" s="218">
        <v>0</v>
      </c>
      <c r="K43" s="218">
        <v>0</v>
      </c>
      <c r="L43" s="218">
        <v>0</v>
      </c>
    </row>
    <row r="44" ht="20.1" customHeight="1" spans="1:12">
      <c r="A44" s="215" t="s">
        <v>181</v>
      </c>
      <c r="B44" s="216" t="s">
        <v>182</v>
      </c>
      <c r="C44" s="216" t="s">
        <v>187</v>
      </c>
      <c r="D44" s="217" t="s">
        <v>105</v>
      </c>
      <c r="E44" s="218">
        <v>20.22</v>
      </c>
      <c r="F44" s="218">
        <v>20.22</v>
      </c>
      <c r="G44" s="218">
        <v>20.22</v>
      </c>
      <c r="H44" s="218">
        <v>20.22</v>
      </c>
      <c r="I44" s="218">
        <v>0</v>
      </c>
      <c r="J44" s="218">
        <v>0</v>
      </c>
      <c r="K44" s="218">
        <v>0</v>
      </c>
      <c r="L44" s="218">
        <v>0</v>
      </c>
    </row>
    <row r="45" ht="20.1" customHeight="1" spans="1:12">
      <c r="A45" s="215" t="s">
        <v>181</v>
      </c>
      <c r="B45" s="216" t="s">
        <v>182</v>
      </c>
      <c r="C45" s="216" t="s">
        <v>187</v>
      </c>
      <c r="D45" s="217" t="s">
        <v>76</v>
      </c>
      <c r="E45" s="218">
        <v>1.42</v>
      </c>
      <c r="F45" s="218">
        <v>1.42</v>
      </c>
      <c r="G45" s="218">
        <v>1.42</v>
      </c>
      <c r="H45" s="218">
        <v>1.42</v>
      </c>
      <c r="I45" s="218">
        <v>0</v>
      </c>
      <c r="J45" s="218">
        <v>0</v>
      </c>
      <c r="K45" s="218">
        <v>0</v>
      </c>
      <c r="L45" s="218">
        <v>0</v>
      </c>
    </row>
    <row r="46" ht="20.1" customHeight="1" spans="1:12">
      <c r="A46" s="215" t="s">
        <v>181</v>
      </c>
      <c r="B46" s="216" t="s">
        <v>182</v>
      </c>
      <c r="C46" s="216" t="s">
        <v>187</v>
      </c>
      <c r="D46" s="217" t="s">
        <v>81</v>
      </c>
      <c r="E46" s="218">
        <v>6.48</v>
      </c>
      <c r="F46" s="218">
        <v>6.48</v>
      </c>
      <c r="G46" s="218">
        <v>6.48</v>
      </c>
      <c r="H46" s="218">
        <v>0</v>
      </c>
      <c r="I46" s="218">
        <v>6.48</v>
      </c>
      <c r="J46" s="218">
        <v>0</v>
      </c>
      <c r="K46" s="218">
        <v>0</v>
      </c>
      <c r="L46" s="218">
        <v>0</v>
      </c>
    </row>
    <row r="47" ht="20.1" customHeight="1" spans="1:12">
      <c r="A47" s="215" t="s">
        <v>181</v>
      </c>
      <c r="B47" s="216" t="s">
        <v>182</v>
      </c>
      <c r="C47" s="216" t="s">
        <v>187</v>
      </c>
      <c r="D47" s="217" t="s">
        <v>73</v>
      </c>
      <c r="E47" s="218">
        <v>16.41</v>
      </c>
      <c r="F47" s="218">
        <v>16.41</v>
      </c>
      <c r="G47" s="218">
        <v>16.41</v>
      </c>
      <c r="H47" s="218">
        <v>16.41</v>
      </c>
      <c r="I47" s="218">
        <v>0</v>
      </c>
      <c r="J47" s="218">
        <v>0</v>
      </c>
      <c r="K47" s="218">
        <v>0</v>
      </c>
      <c r="L47" s="218">
        <v>0</v>
      </c>
    </row>
    <row r="48" ht="20.1" customHeight="1" spans="1:12">
      <c r="A48" s="215" t="s">
        <v>181</v>
      </c>
      <c r="B48" s="216" t="s">
        <v>182</v>
      </c>
      <c r="C48" s="216" t="s">
        <v>187</v>
      </c>
      <c r="D48" s="217" t="s">
        <v>104</v>
      </c>
      <c r="E48" s="218">
        <v>47.48</v>
      </c>
      <c r="F48" s="218">
        <v>47.48</v>
      </c>
      <c r="G48" s="218">
        <v>47.48</v>
      </c>
      <c r="H48" s="218">
        <v>47.48</v>
      </c>
      <c r="I48" s="218">
        <v>0</v>
      </c>
      <c r="J48" s="218">
        <v>0</v>
      </c>
      <c r="K48" s="218">
        <v>0</v>
      </c>
      <c r="L48" s="218">
        <v>0</v>
      </c>
    </row>
    <row r="49" ht="20.1" customHeight="1" spans="1:12">
      <c r="A49" s="215" t="s">
        <v>181</v>
      </c>
      <c r="B49" s="216" t="s">
        <v>182</v>
      </c>
      <c r="C49" s="216" t="s">
        <v>187</v>
      </c>
      <c r="D49" s="217" t="s">
        <v>74</v>
      </c>
      <c r="E49" s="218">
        <v>38.88</v>
      </c>
      <c r="F49" s="218">
        <v>38.88</v>
      </c>
      <c r="G49" s="218">
        <v>38.88</v>
      </c>
      <c r="H49" s="218">
        <v>38.88</v>
      </c>
      <c r="I49" s="218">
        <v>0</v>
      </c>
      <c r="J49" s="218">
        <v>0</v>
      </c>
      <c r="K49" s="218">
        <v>0</v>
      </c>
      <c r="L49" s="218">
        <v>0</v>
      </c>
    </row>
    <row r="50" ht="20.1" customHeight="1" spans="1:12">
      <c r="A50" s="215"/>
      <c r="B50" s="216" t="s">
        <v>109</v>
      </c>
      <c r="C50" s="216"/>
      <c r="D50" s="217" t="s">
        <v>107</v>
      </c>
      <c r="E50" s="218">
        <f t="shared" ref="E50:L50" si="8">E51</f>
        <v>161</v>
      </c>
      <c r="F50" s="218">
        <f>F51</f>
        <v>161</v>
      </c>
      <c r="G50" s="218">
        <f>G51</f>
        <v>0</v>
      </c>
      <c r="H50" s="218">
        <f>H51</f>
        <v>0</v>
      </c>
      <c r="I50" s="218">
        <f>I51</f>
        <v>0</v>
      </c>
      <c r="J50" s="218">
        <f>J51</f>
        <v>161</v>
      </c>
      <c r="K50" s="218">
        <f>K51</f>
        <v>0</v>
      </c>
      <c r="L50" s="218">
        <f>L51</f>
        <v>161</v>
      </c>
    </row>
    <row r="51" ht="20.1" customHeight="1" spans="1:12">
      <c r="A51" s="215"/>
      <c r="B51" s="216"/>
      <c r="C51" s="216" t="s">
        <v>109</v>
      </c>
      <c r="D51" s="217" t="s">
        <v>108</v>
      </c>
      <c r="E51" s="218">
        <f t="shared" ref="E51:L51" si="9">SUM(E52:E53)</f>
        <v>161</v>
      </c>
      <c r="F51" s="218">
        <f>SUM(F52:F53)</f>
        <v>161</v>
      </c>
      <c r="G51" s="218">
        <f>SUM(G52:G53)</f>
        <v>0</v>
      </c>
      <c r="H51" s="218">
        <f>SUM(H52:H53)</f>
        <v>0</v>
      </c>
      <c r="I51" s="218">
        <f>SUM(I52:I53)</f>
        <v>0</v>
      </c>
      <c r="J51" s="218">
        <f>SUM(J52:J53)</f>
        <v>161</v>
      </c>
      <c r="K51" s="218">
        <f>SUM(K52:K53)</f>
        <v>0</v>
      </c>
      <c r="L51" s="218">
        <f>SUM(L52:L53)</f>
        <v>161</v>
      </c>
    </row>
    <row r="52" ht="20.1" customHeight="1" spans="1:12">
      <c r="A52" s="215" t="s">
        <v>181</v>
      </c>
      <c r="B52" s="216" t="s">
        <v>188</v>
      </c>
      <c r="C52" s="216" t="s">
        <v>188</v>
      </c>
      <c r="D52" s="217" t="s">
        <v>111</v>
      </c>
      <c r="E52" s="218">
        <v>5</v>
      </c>
      <c r="F52" s="218">
        <v>5</v>
      </c>
      <c r="G52" s="218">
        <v>0</v>
      </c>
      <c r="H52" s="218">
        <v>0</v>
      </c>
      <c r="I52" s="218">
        <v>0</v>
      </c>
      <c r="J52" s="218">
        <v>5</v>
      </c>
      <c r="K52" s="218">
        <v>0</v>
      </c>
      <c r="L52" s="218">
        <v>5</v>
      </c>
    </row>
    <row r="53" ht="20.1" customHeight="1" spans="1:12">
      <c r="A53" s="215" t="s">
        <v>181</v>
      </c>
      <c r="B53" s="216" t="s">
        <v>188</v>
      </c>
      <c r="C53" s="216" t="s">
        <v>188</v>
      </c>
      <c r="D53" s="217" t="s">
        <v>110</v>
      </c>
      <c r="E53" s="218">
        <v>156</v>
      </c>
      <c r="F53" s="218">
        <v>156</v>
      </c>
      <c r="G53" s="218">
        <v>0</v>
      </c>
      <c r="H53" s="218">
        <v>0</v>
      </c>
      <c r="I53" s="218">
        <v>0</v>
      </c>
      <c r="J53" s="218">
        <v>156</v>
      </c>
      <c r="K53" s="218">
        <v>0</v>
      </c>
      <c r="L53" s="218">
        <v>156</v>
      </c>
    </row>
    <row r="54" ht="20.1" customHeight="1" spans="1:12">
      <c r="A54" s="215" t="s">
        <v>115</v>
      </c>
      <c r="B54" s="216"/>
      <c r="C54" s="216"/>
      <c r="D54" s="217" t="s">
        <v>112</v>
      </c>
      <c r="E54" s="218">
        <f t="shared" ref="E54:L54" si="10">E55</f>
        <v>26</v>
      </c>
      <c r="F54" s="218">
        <f>F55</f>
        <v>26</v>
      </c>
      <c r="G54" s="218">
        <f>G55</f>
        <v>0</v>
      </c>
      <c r="H54" s="218">
        <f>H55</f>
        <v>0</v>
      </c>
      <c r="I54" s="218">
        <f>I55</f>
        <v>0</v>
      </c>
      <c r="J54" s="218">
        <f>J55</f>
        <v>26</v>
      </c>
      <c r="K54" s="218">
        <f>K55</f>
        <v>0</v>
      </c>
      <c r="L54" s="218">
        <f>L55</f>
        <v>26</v>
      </c>
    </row>
    <row r="55" ht="20.1" customHeight="1" spans="1:12">
      <c r="A55" s="215"/>
      <c r="B55" s="216" t="s">
        <v>109</v>
      </c>
      <c r="C55" s="216"/>
      <c r="D55" s="217" t="s">
        <v>113</v>
      </c>
      <c r="E55" s="218">
        <f t="shared" ref="E55:L55" si="11">E56</f>
        <v>26</v>
      </c>
      <c r="F55" s="218">
        <f>F56</f>
        <v>26</v>
      </c>
      <c r="G55" s="218">
        <f>G56</f>
        <v>0</v>
      </c>
      <c r="H55" s="218">
        <f>H56</f>
        <v>0</v>
      </c>
      <c r="I55" s="218">
        <f>I56</f>
        <v>0</v>
      </c>
      <c r="J55" s="218">
        <f>J56</f>
        <v>26</v>
      </c>
      <c r="K55" s="218">
        <f>K56</f>
        <v>0</v>
      </c>
      <c r="L55" s="218">
        <f>L56</f>
        <v>26</v>
      </c>
    </row>
    <row r="56" ht="20.1" customHeight="1" spans="1:12">
      <c r="A56" s="215"/>
      <c r="B56" s="216"/>
      <c r="C56" s="216" t="s">
        <v>71</v>
      </c>
      <c r="D56" s="217" t="s">
        <v>114</v>
      </c>
      <c r="E56" s="218">
        <f t="shared" ref="E56:L56" si="12">E57</f>
        <v>26</v>
      </c>
      <c r="F56" s="218">
        <f>F57</f>
        <v>26</v>
      </c>
      <c r="G56" s="218">
        <f>G57</f>
        <v>0</v>
      </c>
      <c r="H56" s="218">
        <f>H57</f>
        <v>0</v>
      </c>
      <c r="I56" s="218">
        <f>I57</f>
        <v>0</v>
      </c>
      <c r="J56" s="218">
        <f>J57</f>
        <v>26</v>
      </c>
      <c r="K56" s="218">
        <f>K57</f>
        <v>0</v>
      </c>
      <c r="L56" s="218">
        <f>L57</f>
        <v>26</v>
      </c>
    </row>
    <row r="57" ht="20.1" customHeight="1" spans="1:12">
      <c r="A57" s="215" t="s">
        <v>189</v>
      </c>
      <c r="B57" s="216" t="s">
        <v>188</v>
      </c>
      <c r="C57" s="216" t="s">
        <v>183</v>
      </c>
      <c r="D57" s="217" t="s">
        <v>116</v>
      </c>
      <c r="E57" s="218">
        <v>26</v>
      </c>
      <c r="F57" s="218">
        <v>26</v>
      </c>
      <c r="G57" s="218">
        <v>0</v>
      </c>
      <c r="H57" s="218">
        <v>0</v>
      </c>
      <c r="I57" s="218">
        <v>0</v>
      </c>
      <c r="J57" s="218">
        <v>26</v>
      </c>
      <c r="K57" s="218">
        <v>0</v>
      </c>
      <c r="L57" s="218">
        <v>26</v>
      </c>
    </row>
    <row r="58" ht="20.1" customHeight="1" spans="1:12">
      <c r="A58" s="215" t="s">
        <v>120</v>
      </c>
      <c r="B58" s="216"/>
      <c r="C58" s="216"/>
      <c r="D58" s="217" t="s">
        <v>117</v>
      </c>
      <c r="E58" s="218">
        <f t="shared" ref="E58:L58" si="13">E59+E65</f>
        <v>95.83</v>
      </c>
      <c r="F58" s="218">
        <f>F59+F65</f>
        <v>95.83</v>
      </c>
      <c r="G58" s="218">
        <f>G59+G65</f>
        <v>94.83</v>
      </c>
      <c r="H58" s="218">
        <f>H59+H65</f>
        <v>94.83</v>
      </c>
      <c r="I58" s="218">
        <f>I59+I65</f>
        <v>0</v>
      </c>
      <c r="J58" s="218">
        <f>J59+J65</f>
        <v>1</v>
      </c>
      <c r="K58" s="218">
        <f>K59+K65</f>
        <v>0</v>
      </c>
      <c r="L58" s="218">
        <f>L59+L65</f>
        <v>1</v>
      </c>
    </row>
    <row r="59" ht="20.1" customHeight="1" spans="1:12">
      <c r="A59" s="215"/>
      <c r="B59" s="216" t="s">
        <v>96</v>
      </c>
      <c r="C59" s="216"/>
      <c r="D59" s="217" t="s">
        <v>118</v>
      </c>
      <c r="E59" s="218">
        <f t="shared" ref="E59:L59" si="14">E60+E62</f>
        <v>94.83</v>
      </c>
      <c r="F59" s="218">
        <f>F60+F62</f>
        <v>94.83</v>
      </c>
      <c r="G59" s="218">
        <f>G60+G62</f>
        <v>94.83</v>
      </c>
      <c r="H59" s="218">
        <f>H60+H62</f>
        <v>94.83</v>
      </c>
      <c r="I59" s="218">
        <f>I60+I62</f>
        <v>0</v>
      </c>
      <c r="J59" s="218">
        <f>J60+J62</f>
        <v>0</v>
      </c>
      <c r="K59" s="218">
        <f>K60+K62</f>
        <v>0</v>
      </c>
      <c r="L59" s="218">
        <f>L60+L62</f>
        <v>0</v>
      </c>
    </row>
    <row r="60" ht="20.1" customHeight="1" spans="1:12">
      <c r="A60" s="215"/>
      <c r="B60" s="216"/>
      <c r="C60" s="216" t="s">
        <v>71</v>
      </c>
      <c r="D60" s="217" t="s">
        <v>119</v>
      </c>
      <c r="E60" s="218">
        <f t="shared" ref="E60:L60" si="15">E61</f>
        <v>21.28</v>
      </c>
      <c r="F60" s="218">
        <f>F61</f>
        <v>21.28</v>
      </c>
      <c r="G60" s="218">
        <f>G61</f>
        <v>21.28</v>
      </c>
      <c r="H60" s="218">
        <f>H61</f>
        <v>21.28</v>
      </c>
      <c r="I60" s="218">
        <f>I61</f>
        <v>0</v>
      </c>
      <c r="J60" s="218">
        <f>J61</f>
        <v>0</v>
      </c>
      <c r="K60" s="218">
        <f>K61</f>
        <v>0</v>
      </c>
      <c r="L60" s="218">
        <f>L61</f>
        <v>0</v>
      </c>
    </row>
    <row r="61" ht="20.1" customHeight="1" spans="1:12">
      <c r="A61" s="215" t="s">
        <v>190</v>
      </c>
      <c r="B61" s="216" t="s">
        <v>185</v>
      </c>
      <c r="C61" s="216" t="s">
        <v>183</v>
      </c>
      <c r="D61" s="217" t="s">
        <v>121</v>
      </c>
      <c r="E61" s="218">
        <v>21.28</v>
      </c>
      <c r="F61" s="218">
        <v>21.28</v>
      </c>
      <c r="G61" s="218">
        <v>21.28</v>
      </c>
      <c r="H61" s="218">
        <v>21.28</v>
      </c>
      <c r="I61" s="218">
        <v>0</v>
      </c>
      <c r="J61" s="218">
        <v>0</v>
      </c>
      <c r="K61" s="218">
        <v>0</v>
      </c>
      <c r="L61" s="218">
        <v>0</v>
      </c>
    </row>
    <row r="62" ht="20.1" customHeight="1" spans="1:12">
      <c r="A62" s="215"/>
      <c r="B62" s="216"/>
      <c r="C62" s="216" t="s">
        <v>96</v>
      </c>
      <c r="D62" s="217" t="s">
        <v>122</v>
      </c>
      <c r="E62" s="218">
        <f t="shared" ref="E62:L62" si="16">SUM(E63:E64)</f>
        <v>73.55</v>
      </c>
      <c r="F62" s="218">
        <f>SUM(F63:F64)</f>
        <v>73.55</v>
      </c>
      <c r="G62" s="218">
        <f>SUM(G63:G64)</f>
        <v>73.55</v>
      </c>
      <c r="H62" s="218">
        <f>SUM(H63:H64)</f>
        <v>73.55</v>
      </c>
      <c r="I62" s="218">
        <f>SUM(I63:I64)</f>
        <v>0</v>
      </c>
      <c r="J62" s="218">
        <f>SUM(J63:J64)</f>
        <v>0</v>
      </c>
      <c r="K62" s="218">
        <f>SUM(K63:K64)</f>
        <v>0</v>
      </c>
      <c r="L62" s="218">
        <f>SUM(L63:L64)</f>
        <v>0</v>
      </c>
    </row>
    <row r="63" ht="20.1" customHeight="1" spans="1:12">
      <c r="A63" s="215" t="s">
        <v>190</v>
      </c>
      <c r="B63" s="216" t="s">
        <v>185</v>
      </c>
      <c r="C63" s="216" t="s">
        <v>185</v>
      </c>
      <c r="D63" s="217" t="s">
        <v>123</v>
      </c>
      <c r="E63" s="218">
        <v>28.1</v>
      </c>
      <c r="F63" s="218">
        <v>28.1</v>
      </c>
      <c r="G63" s="218">
        <v>28.1</v>
      </c>
      <c r="H63" s="218">
        <v>28.1</v>
      </c>
      <c r="I63" s="218">
        <v>0</v>
      </c>
      <c r="J63" s="218">
        <v>0</v>
      </c>
      <c r="K63" s="218">
        <v>0</v>
      </c>
      <c r="L63" s="218">
        <v>0</v>
      </c>
    </row>
    <row r="64" ht="20.1" customHeight="1" spans="1:12">
      <c r="A64" s="215" t="s">
        <v>190</v>
      </c>
      <c r="B64" s="216" t="s">
        <v>185</v>
      </c>
      <c r="C64" s="216" t="s">
        <v>185</v>
      </c>
      <c r="D64" s="217" t="s">
        <v>123</v>
      </c>
      <c r="E64" s="218">
        <v>45.45</v>
      </c>
      <c r="F64" s="218">
        <v>45.45</v>
      </c>
      <c r="G64" s="218">
        <v>45.45</v>
      </c>
      <c r="H64" s="218">
        <v>45.45</v>
      </c>
      <c r="I64" s="218">
        <v>0</v>
      </c>
      <c r="J64" s="218">
        <v>0</v>
      </c>
      <c r="K64" s="218">
        <v>0</v>
      </c>
      <c r="L64" s="218">
        <v>0</v>
      </c>
    </row>
    <row r="65" ht="20.1" customHeight="1" spans="1:12">
      <c r="A65" s="215"/>
      <c r="B65" s="216" t="s">
        <v>109</v>
      </c>
      <c r="C65" s="216"/>
      <c r="D65" s="217" t="s">
        <v>124</v>
      </c>
      <c r="E65" s="218">
        <f t="shared" ref="E65:L65" si="17">E66</f>
        <v>1</v>
      </c>
      <c r="F65" s="218">
        <f>F66</f>
        <v>1</v>
      </c>
      <c r="G65" s="218">
        <f>G66</f>
        <v>0</v>
      </c>
      <c r="H65" s="218">
        <f>H66</f>
        <v>0</v>
      </c>
      <c r="I65" s="218">
        <f>I66</f>
        <v>0</v>
      </c>
      <c r="J65" s="218">
        <f>J66</f>
        <v>1</v>
      </c>
      <c r="K65" s="218">
        <f>K66</f>
        <v>0</v>
      </c>
      <c r="L65" s="218">
        <f>L66</f>
        <v>1</v>
      </c>
    </row>
    <row r="66" ht="20.1" customHeight="1" spans="1:12">
      <c r="A66" s="215"/>
      <c r="B66" s="216"/>
      <c r="C66" s="216" t="s">
        <v>71</v>
      </c>
      <c r="D66" s="217" t="s">
        <v>125</v>
      </c>
      <c r="E66" s="218">
        <f t="shared" ref="E66:L66" si="18">E67</f>
        <v>1</v>
      </c>
      <c r="F66" s="218">
        <f>F67</f>
        <v>1</v>
      </c>
      <c r="G66" s="218">
        <f>G67</f>
        <v>0</v>
      </c>
      <c r="H66" s="218">
        <f>H67</f>
        <v>0</v>
      </c>
      <c r="I66" s="218">
        <f>I67</f>
        <v>0</v>
      </c>
      <c r="J66" s="218">
        <f>J67</f>
        <v>1</v>
      </c>
      <c r="K66" s="218">
        <f>K67</f>
        <v>0</v>
      </c>
      <c r="L66" s="218">
        <f>L67</f>
        <v>1</v>
      </c>
    </row>
    <row r="67" ht="20.1" customHeight="1" spans="1:12">
      <c r="A67" s="215" t="s">
        <v>190</v>
      </c>
      <c r="B67" s="216" t="s">
        <v>188</v>
      </c>
      <c r="C67" s="216" t="s">
        <v>183</v>
      </c>
      <c r="D67" s="217" t="s">
        <v>126</v>
      </c>
      <c r="E67" s="218">
        <v>1</v>
      </c>
      <c r="F67" s="218">
        <v>1</v>
      </c>
      <c r="G67" s="218">
        <v>0</v>
      </c>
      <c r="H67" s="218">
        <v>0</v>
      </c>
      <c r="I67" s="218">
        <v>0</v>
      </c>
      <c r="J67" s="218">
        <v>1</v>
      </c>
      <c r="K67" s="218">
        <v>0</v>
      </c>
      <c r="L67" s="218">
        <v>1</v>
      </c>
    </row>
    <row r="68" ht="20.1" customHeight="1" spans="1:12">
      <c r="A68" s="215" t="s">
        <v>130</v>
      </c>
      <c r="B68" s="216"/>
      <c r="C68" s="216"/>
      <c r="D68" s="217" t="s">
        <v>127</v>
      </c>
      <c r="E68" s="218">
        <f t="shared" ref="E68:L68" si="19">E69</f>
        <v>32.7</v>
      </c>
      <c r="F68" s="218">
        <f>F69</f>
        <v>32.7</v>
      </c>
      <c r="G68" s="218">
        <f>G69</f>
        <v>32.7</v>
      </c>
      <c r="H68" s="218">
        <f>H69</f>
        <v>32.7</v>
      </c>
      <c r="I68" s="218">
        <f>I69</f>
        <v>0</v>
      </c>
      <c r="J68" s="218">
        <f>J69</f>
        <v>0</v>
      </c>
      <c r="K68" s="218">
        <f>K69</f>
        <v>0</v>
      </c>
      <c r="L68" s="218">
        <f>L69</f>
        <v>0</v>
      </c>
    </row>
    <row r="69" ht="20.1" customHeight="1" spans="1:12">
      <c r="A69" s="215"/>
      <c r="B69" s="216" t="s">
        <v>131</v>
      </c>
      <c r="C69" s="216"/>
      <c r="D69" s="217" t="s">
        <v>128</v>
      </c>
      <c r="E69" s="218">
        <f t="shared" ref="E69:L69" si="20">E70+E72</f>
        <v>32.7</v>
      </c>
      <c r="F69" s="218">
        <f>F70+F72</f>
        <v>32.7</v>
      </c>
      <c r="G69" s="218">
        <f>G70+G72</f>
        <v>32.7</v>
      </c>
      <c r="H69" s="218">
        <f>H70+H72</f>
        <v>32.7</v>
      </c>
      <c r="I69" s="218">
        <f>I70+I72</f>
        <v>0</v>
      </c>
      <c r="J69" s="218">
        <f>J70+J72</f>
        <v>0</v>
      </c>
      <c r="K69" s="218">
        <f>K70+K72</f>
        <v>0</v>
      </c>
      <c r="L69" s="218">
        <f>L70+L72</f>
        <v>0</v>
      </c>
    </row>
    <row r="70" ht="20.1" customHeight="1" spans="1:12">
      <c r="A70" s="215"/>
      <c r="B70" s="216"/>
      <c r="C70" s="216" t="s">
        <v>71</v>
      </c>
      <c r="D70" s="217" t="s">
        <v>129</v>
      </c>
      <c r="E70" s="218">
        <f t="shared" ref="E70:L70" si="21">E71</f>
        <v>12.63</v>
      </c>
      <c r="F70" s="218">
        <f>F71</f>
        <v>12.63</v>
      </c>
      <c r="G70" s="218">
        <f>G71</f>
        <v>12.63</v>
      </c>
      <c r="H70" s="218">
        <f>H71</f>
        <v>12.63</v>
      </c>
      <c r="I70" s="218">
        <f>I71</f>
        <v>0</v>
      </c>
      <c r="J70" s="218">
        <f>J71</f>
        <v>0</v>
      </c>
      <c r="K70" s="218">
        <f>K71</f>
        <v>0</v>
      </c>
      <c r="L70" s="218">
        <f>L71</f>
        <v>0</v>
      </c>
    </row>
    <row r="71" ht="20.1" customHeight="1" spans="1:12">
      <c r="A71" s="215" t="s">
        <v>191</v>
      </c>
      <c r="B71" s="216" t="s">
        <v>192</v>
      </c>
      <c r="C71" s="216" t="s">
        <v>183</v>
      </c>
      <c r="D71" s="217" t="s">
        <v>132</v>
      </c>
      <c r="E71" s="218">
        <v>12.63</v>
      </c>
      <c r="F71" s="218">
        <v>12.63</v>
      </c>
      <c r="G71" s="218">
        <v>12.63</v>
      </c>
      <c r="H71" s="218">
        <v>12.63</v>
      </c>
      <c r="I71" s="218">
        <v>0</v>
      </c>
      <c r="J71" s="218">
        <v>0</v>
      </c>
      <c r="K71" s="218">
        <v>0</v>
      </c>
      <c r="L71" s="218">
        <v>0</v>
      </c>
    </row>
    <row r="72" ht="20.1" customHeight="1" spans="1:12">
      <c r="A72" s="215"/>
      <c r="B72" s="216"/>
      <c r="C72" s="216" t="s">
        <v>85</v>
      </c>
      <c r="D72" s="217" t="s">
        <v>133</v>
      </c>
      <c r="E72" s="218">
        <f t="shared" ref="E72:L72" si="22">E73</f>
        <v>20.07</v>
      </c>
      <c r="F72" s="218">
        <f>F73</f>
        <v>20.07</v>
      </c>
      <c r="G72" s="218">
        <f>G73</f>
        <v>20.07</v>
      </c>
      <c r="H72" s="218">
        <f>H73</f>
        <v>20.07</v>
      </c>
      <c r="I72" s="218">
        <f>I73</f>
        <v>0</v>
      </c>
      <c r="J72" s="218">
        <f>J73</f>
        <v>0</v>
      </c>
      <c r="K72" s="218">
        <f>K73</f>
        <v>0</v>
      </c>
      <c r="L72" s="218">
        <f>L73</f>
        <v>0</v>
      </c>
    </row>
    <row r="73" ht="20.1" customHeight="1" spans="1:12">
      <c r="A73" s="215" t="s">
        <v>191</v>
      </c>
      <c r="B73" s="216" t="s">
        <v>192</v>
      </c>
      <c r="C73" s="216" t="s">
        <v>184</v>
      </c>
      <c r="D73" s="217" t="s">
        <v>132</v>
      </c>
      <c r="E73" s="218">
        <v>20.07</v>
      </c>
      <c r="F73" s="218">
        <v>20.07</v>
      </c>
      <c r="G73" s="218">
        <v>20.07</v>
      </c>
      <c r="H73" s="218">
        <v>20.07</v>
      </c>
      <c r="I73" s="218">
        <v>0</v>
      </c>
      <c r="J73" s="218">
        <v>0</v>
      </c>
      <c r="K73" s="218">
        <v>0</v>
      </c>
      <c r="L73" s="218">
        <v>0</v>
      </c>
    </row>
    <row r="74" ht="20.1" customHeight="1" spans="1:12">
      <c r="A74" s="215" t="s">
        <v>137</v>
      </c>
      <c r="B74" s="216"/>
      <c r="C74" s="216"/>
      <c r="D74" s="217" t="s">
        <v>134</v>
      </c>
      <c r="E74" s="218">
        <f t="shared" ref="E74:L74" si="23">E75</f>
        <v>990</v>
      </c>
      <c r="F74" s="218">
        <f>F75</f>
        <v>990</v>
      </c>
      <c r="G74" s="218">
        <f>G75</f>
        <v>0</v>
      </c>
      <c r="H74" s="218">
        <f>H75</f>
        <v>0</v>
      </c>
      <c r="I74" s="218">
        <f>I75</f>
        <v>0</v>
      </c>
      <c r="J74" s="218">
        <f>J75</f>
        <v>990</v>
      </c>
      <c r="K74" s="218">
        <f>K75</f>
        <v>0</v>
      </c>
      <c r="L74" s="218">
        <f>L75</f>
        <v>990</v>
      </c>
    </row>
    <row r="75" ht="20.1" customHeight="1" spans="1:12">
      <c r="A75" s="215"/>
      <c r="B75" s="216" t="s">
        <v>138</v>
      </c>
      <c r="C75" s="216"/>
      <c r="D75" s="217" t="s">
        <v>135</v>
      </c>
      <c r="E75" s="218">
        <f t="shared" ref="E75:L75" si="24">E76</f>
        <v>990</v>
      </c>
      <c r="F75" s="218">
        <f>F76</f>
        <v>990</v>
      </c>
      <c r="G75" s="218">
        <f>G76</f>
        <v>0</v>
      </c>
      <c r="H75" s="218">
        <f>H76</f>
        <v>0</v>
      </c>
      <c r="I75" s="218">
        <f>I76</f>
        <v>0</v>
      </c>
      <c r="J75" s="218">
        <f>J76</f>
        <v>990</v>
      </c>
      <c r="K75" s="218">
        <f>K76</f>
        <v>0</v>
      </c>
      <c r="L75" s="218">
        <f>L76</f>
        <v>990</v>
      </c>
    </row>
    <row r="76" ht="20.1" customHeight="1" spans="1:12">
      <c r="A76" s="215"/>
      <c r="B76" s="216"/>
      <c r="C76" s="216" t="s">
        <v>85</v>
      </c>
      <c r="D76" s="217" t="s">
        <v>136</v>
      </c>
      <c r="E76" s="218">
        <f t="shared" ref="E76:L76" si="25">E77</f>
        <v>990</v>
      </c>
      <c r="F76" s="218">
        <f>F77</f>
        <v>990</v>
      </c>
      <c r="G76" s="218">
        <f>G77</f>
        <v>0</v>
      </c>
      <c r="H76" s="218">
        <f>H77</f>
        <v>0</v>
      </c>
      <c r="I76" s="218">
        <f>I77</f>
        <v>0</v>
      </c>
      <c r="J76" s="218">
        <f>J77</f>
        <v>990</v>
      </c>
      <c r="K76" s="218">
        <f>K77</f>
        <v>0</v>
      </c>
      <c r="L76" s="218">
        <f>L77</f>
        <v>990</v>
      </c>
    </row>
    <row r="77" ht="20.1" customHeight="1" spans="1:12">
      <c r="A77" s="215" t="s">
        <v>193</v>
      </c>
      <c r="B77" s="216" t="s">
        <v>194</v>
      </c>
      <c r="C77" s="216" t="s">
        <v>184</v>
      </c>
      <c r="D77" s="217" t="s">
        <v>139</v>
      </c>
      <c r="E77" s="218">
        <v>990</v>
      </c>
      <c r="F77" s="218">
        <v>990</v>
      </c>
      <c r="G77" s="218">
        <v>0</v>
      </c>
      <c r="H77" s="218">
        <v>0</v>
      </c>
      <c r="I77" s="218">
        <v>0</v>
      </c>
      <c r="J77" s="218">
        <v>990</v>
      </c>
      <c r="K77" s="218">
        <v>0</v>
      </c>
      <c r="L77" s="218">
        <v>990</v>
      </c>
    </row>
    <row r="78" ht="20.1" customHeight="1" spans="1:12">
      <c r="A78" s="215" t="s">
        <v>143</v>
      </c>
      <c r="B78" s="216"/>
      <c r="C78" s="216"/>
      <c r="D78" s="217" t="s">
        <v>140</v>
      </c>
      <c r="E78" s="218">
        <f t="shared" ref="E78:L78" si="26">E79</f>
        <v>270</v>
      </c>
      <c r="F78" s="218">
        <f>F79</f>
        <v>270</v>
      </c>
      <c r="G78" s="218">
        <f>G79</f>
        <v>0</v>
      </c>
      <c r="H78" s="218">
        <f>H79</f>
        <v>0</v>
      </c>
      <c r="I78" s="218">
        <f>I79</f>
        <v>0</v>
      </c>
      <c r="J78" s="218">
        <f>J79</f>
        <v>270</v>
      </c>
      <c r="K78" s="218">
        <f>K79</f>
        <v>0</v>
      </c>
      <c r="L78" s="218">
        <f>L79</f>
        <v>270</v>
      </c>
    </row>
    <row r="79" ht="20.1" customHeight="1" spans="1:12">
      <c r="A79" s="215"/>
      <c r="B79" s="216" t="s">
        <v>144</v>
      </c>
      <c r="C79" s="216"/>
      <c r="D79" s="217" t="s">
        <v>141</v>
      </c>
      <c r="E79" s="218">
        <f t="shared" ref="E79:L79" si="27">E80</f>
        <v>270</v>
      </c>
      <c r="F79" s="218">
        <f>F80</f>
        <v>270</v>
      </c>
      <c r="G79" s="218">
        <f>G80</f>
        <v>0</v>
      </c>
      <c r="H79" s="218">
        <f>H80</f>
        <v>0</v>
      </c>
      <c r="I79" s="218">
        <f>I80</f>
        <v>0</v>
      </c>
      <c r="J79" s="218">
        <f>J80</f>
        <v>270</v>
      </c>
      <c r="K79" s="218">
        <f>K80</f>
        <v>0</v>
      </c>
      <c r="L79" s="218">
        <f>L80</f>
        <v>270</v>
      </c>
    </row>
    <row r="80" ht="20.1" customHeight="1" spans="1:12">
      <c r="A80" s="215"/>
      <c r="B80" s="216"/>
      <c r="C80" s="216" t="s">
        <v>138</v>
      </c>
      <c r="D80" s="217" t="s">
        <v>142</v>
      </c>
      <c r="E80" s="218">
        <f t="shared" ref="E80:L80" si="28">E81</f>
        <v>270</v>
      </c>
      <c r="F80" s="218">
        <f>F81</f>
        <v>270</v>
      </c>
      <c r="G80" s="218">
        <f>G81</f>
        <v>0</v>
      </c>
      <c r="H80" s="218">
        <f>H81</f>
        <v>0</v>
      </c>
      <c r="I80" s="218">
        <f>I81</f>
        <v>0</v>
      </c>
      <c r="J80" s="218">
        <f>J81</f>
        <v>270</v>
      </c>
      <c r="K80" s="218">
        <f>K81</f>
        <v>0</v>
      </c>
      <c r="L80" s="218">
        <f>L81</f>
        <v>270</v>
      </c>
    </row>
    <row r="81" ht="20.1" customHeight="1" spans="1:12">
      <c r="A81" s="215" t="s">
        <v>195</v>
      </c>
      <c r="B81" s="216" t="s">
        <v>196</v>
      </c>
      <c r="C81" s="216" t="s">
        <v>194</v>
      </c>
      <c r="D81" s="217" t="s">
        <v>145</v>
      </c>
      <c r="E81" s="218">
        <v>270</v>
      </c>
      <c r="F81" s="218">
        <v>270</v>
      </c>
      <c r="G81" s="218">
        <v>0</v>
      </c>
      <c r="H81" s="218">
        <v>0</v>
      </c>
      <c r="I81" s="218">
        <v>0</v>
      </c>
      <c r="J81" s="218">
        <v>270</v>
      </c>
      <c r="K81" s="218">
        <v>0</v>
      </c>
      <c r="L81" s="218">
        <v>270</v>
      </c>
    </row>
    <row r="82" ht="20.1" customHeight="1" spans="1:12">
      <c r="A82" s="215" t="s">
        <v>149</v>
      </c>
      <c r="B82" s="216"/>
      <c r="C82" s="216"/>
      <c r="D82" s="217" t="s">
        <v>146</v>
      </c>
      <c r="E82" s="218">
        <f t="shared" ref="E82:L82" si="29">E83+E90</f>
        <v>2523.55</v>
      </c>
      <c r="F82" s="218">
        <f>F83+F90</f>
        <v>2523.55</v>
      </c>
      <c r="G82" s="218">
        <f>G83+G90</f>
        <v>0</v>
      </c>
      <c r="H82" s="218">
        <f>H83+H90</f>
        <v>0</v>
      </c>
      <c r="I82" s="218">
        <f>I83+I90</f>
        <v>0</v>
      </c>
      <c r="J82" s="218">
        <f>J83+J90</f>
        <v>2523.55</v>
      </c>
      <c r="K82" s="218">
        <f>K83+K90</f>
        <v>0</v>
      </c>
      <c r="L82" s="218">
        <f>L83+L90</f>
        <v>2523.55</v>
      </c>
    </row>
    <row r="83" ht="20.1" customHeight="1" spans="1:12">
      <c r="A83" s="215"/>
      <c r="B83" s="216" t="s">
        <v>99</v>
      </c>
      <c r="C83" s="216"/>
      <c r="D83" s="217" t="s">
        <v>147</v>
      </c>
      <c r="E83" s="218">
        <f t="shared" ref="E83:L83" si="30">E84+E88</f>
        <v>2356</v>
      </c>
      <c r="F83" s="218">
        <f>F84+F88</f>
        <v>2356</v>
      </c>
      <c r="G83" s="218">
        <f>G84+G88</f>
        <v>0</v>
      </c>
      <c r="H83" s="218">
        <f>H84+H88</f>
        <v>0</v>
      </c>
      <c r="I83" s="218">
        <f>I84+I88</f>
        <v>0</v>
      </c>
      <c r="J83" s="218">
        <f>J84+J88</f>
        <v>2356</v>
      </c>
      <c r="K83" s="218">
        <f>K84+K88</f>
        <v>0</v>
      </c>
      <c r="L83" s="218">
        <f>L84+L88</f>
        <v>2356</v>
      </c>
    </row>
    <row r="84" ht="20.1" customHeight="1" spans="1:12">
      <c r="A84" s="215"/>
      <c r="B84" s="216"/>
      <c r="C84" s="216" t="s">
        <v>71</v>
      </c>
      <c r="D84" s="217" t="s">
        <v>148</v>
      </c>
      <c r="E84" s="218">
        <f t="shared" ref="E84:L84" si="31">SUM(E85:E87)</f>
        <v>2326</v>
      </c>
      <c r="F84" s="218">
        <f>SUM(F85:F87)</f>
        <v>2326</v>
      </c>
      <c r="G84" s="218">
        <f>SUM(G85:G87)</f>
        <v>0</v>
      </c>
      <c r="H84" s="218">
        <f>SUM(H85:H87)</f>
        <v>0</v>
      </c>
      <c r="I84" s="218">
        <f>SUM(I85:I87)</f>
        <v>0</v>
      </c>
      <c r="J84" s="218">
        <f>SUM(J85:J87)</f>
        <v>2326</v>
      </c>
      <c r="K84" s="218">
        <f>SUM(K85:K87)</f>
        <v>0</v>
      </c>
      <c r="L84" s="218">
        <f>SUM(L85:L87)</f>
        <v>2326</v>
      </c>
    </row>
    <row r="85" ht="20.1" customHeight="1" spans="1:12">
      <c r="A85" s="215" t="s">
        <v>197</v>
      </c>
      <c r="B85" s="216" t="s">
        <v>186</v>
      </c>
      <c r="C85" s="216" t="s">
        <v>183</v>
      </c>
      <c r="D85" s="217" t="s">
        <v>151</v>
      </c>
      <c r="E85" s="218">
        <v>1200</v>
      </c>
      <c r="F85" s="218">
        <v>1200</v>
      </c>
      <c r="G85" s="218">
        <v>0</v>
      </c>
      <c r="H85" s="218">
        <v>0</v>
      </c>
      <c r="I85" s="218">
        <v>0</v>
      </c>
      <c r="J85" s="218">
        <v>1200</v>
      </c>
      <c r="K85" s="218">
        <v>0</v>
      </c>
      <c r="L85" s="218">
        <v>1200</v>
      </c>
    </row>
    <row r="86" ht="20.1" customHeight="1" spans="1:12">
      <c r="A86" s="215" t="s">
        <v>197</v>
      </c>
      <c r="B86" s="216" t="s">
        <v>186</v>
      </c>
      <c r="C86" s="216" t="s">
        <v>183</v>
      </c>
      <c r="D86" s="217" t="s">
        <v>150</v>
      </c>
      <c r="E86" s="218">
        <v>1026</v>
      </c>
      <c r="F86" s="218">
        <v>1026</v>
      </c>
      <c r="G86" s="218">
        <v>0</v>
      </c>
      <c r="H86" s="218">
        <v>0</v>
      </c>
      <c r="I86" s="218">
        <v>0</v>
      </c>
      <c r="J86" s="218">
        <v>1026</v>
      </c>
      <c r="K86" s="218">
        <v>0</v>
      </c>
      <c r="L86" s="218">
        <v>1026</v>
      </c>
    </row>
    <row r="87" ht="20.1" customHeight="1" spans="1:12">
      <c r="A87" s="215" t="s">
        <v>197</v>
      </c>
      <c r="B87" s="216" t="s">
        <v>186</v>
      </c>
      <c r="C87" s="216" t="s">
        <v>183</v>
      </c>
      <c r="D87" s="217" t="s">
        <v>152</v>
      </c>
      <c r="E87" s="218">
        <v>100</v>
      </c>
      <c r="F87" s="218">
        <v>100</v>
      </c>
      <c r="G87" s="218">
        <v>0</v>
      </c>
      <c r="H87" s="218">
        <v>0</v>
      </c>
      <c r="I87" s="218">
        <v>0</v>
      </c>
      <c r="J87" s="218">
        <v>100</v>
      </c>
      <c r="K87" s="218">
        <v>0</v>
      </c>
      <c r="L87" s="218">
        <v>100</v>
      </c>
    </row>
    <row r="88" ht="20.1" customHeight="1" spans="1:12">
      <c r="A88" s="215"/>
      <c r="B88" s="216"/>
      <c r="C88" s="216" t="s">
        <v>70</v>
      </c>
      <c r="D88" s="217" t="s">
        <v>153</v>
      </c>
      <c r="E88" s="218">
        <f t="shared" ref="E88:L88" si="32">E89</f>
        <v>30</v>
      </c>
      <c r="F88" s="218">
        <f>F89</f>
        <v>30</v>
      </c>
      <c r="G88" s="218">
        <f>G89</f>
        <v>0</v>
      </c>
      <c r="H88" s="218">
        <f>H89</f>
        <v>0</v>
      </c>
      <c r="I88" s="218">
        <f>I89</f>
        <v>0</v>
      </c>
      <c r="J88" s="218">
        <f>J89</f>
        <v>30</v>
      </c>
      <c r="K88" s="218">
        <f>K89</f>
        <v>0</v>
      </c>
      <c r="L88" s="218">
        <f>L89</f>
        <v>30</v>
      </c>
    </row>
    <row r="89" ht="20.1" customHeight="1" spans="1:12">
      <c r="A89" s="215" t="s">
        <v>197</v>
      </c>
      <c r="B89" s="216" t="s">
        <v>186</v>
      </c>
      <c r="C89" s="216" t="s">
        <v>182</v>
      </c>
      <c r="D89" s="217" t="s">
        <v>154</v>
      </c>
      <c r="E89" s="218">
        <v>30</v>
      </c>
      <c r="F89" s="218">
        <v>30</v>
      </c>
      <c r="G89" s="218">
        <v>0</v>
      </c>
      <c r="H89" s="218">
        <v>0</v>
      </c>
      <c r="I89" s="218">
        <v>0</v>
      </c>
      <c r="J89" s="218">
        <v>30</v>
      </c>
      <c r="K89" s="218">
        <v>0</v>
      </c>
      <c r="L89" s="218">
        <v>30</v>
      </c>
    </row>
    <row r="90" ht="20.1" customHeight="1" spans="1:12">
      <c r="A90" s="215"/>
      <c r="B90" s="216" t="s">
        <v>144</v>
      </c>
      <c r="C90" s="216"/>
      <c r="D90" s="217" t="s">
        <v>155</v>
      </c>
      <c r="E90" s="218">
        <f t="shared" ref="E90:L90" si="33">E91+E93</f>
        <v>167.55</v>
      </c>
      <c r="F90" s="218">
        <f>F91+F93</f>
        <v>167.55</v>
      </c>
      <c r="G90" s="218">
        <f>G91+G93</f>
        <v>0</v>
      </c>
      <c r="H90" s="218">
        <f>H91+H93</f>
        <v>0</v>
      </c>
      <c r="I90" s="218">
        <f>I91+I93</f>
        <v>0</v>
      </c>
      <c r="J90" s="218">
        <f>J91+J93</f>
        <v>167.55</v>
      </c>
      <c r="K90" s="218">
        <f>K91+K93</f>
        <v>0</v>
      </c>
      <c r="L90" s="218">
        <f>L91+L93</f>
        <v>167.55</v>
      </c>
    </row>
    <row r="91" ht="20.1" customHeight="1" spans="1:12">
      <c r="A91" s="215"/>
      <c r="B91" s="216"/>
      <c r="C91" s="216" t="s">
        <v>157</v>
      </c>
      <c r="D91" s="217" t="s">
        <v>156</v>
      </c>
      <c r="E91" s="218">
        <f t="shared" ref="E91:L91" si="34">E92</f>
        <v>42.35</v>
      </c>
      <c r="F91" s="218">
        <f>F92</f>
        <v>42.35</v>
      </c>
      <c r="G91" s="218">
        <f>G92</f>
        <v>0</v>
      </c>
      <c r="H91" s="218">
        <f>H92</f>
        <v>0</v>
      </c>
      <c r="I91" s="218">
        <f>I92</f>
        <v>0</v>
      </c>
      <c r="J91" s="218">
        <f>J92</f>
        <v>42.35</v>
      </c>
      <c r="K91" s="218">
        <f>K92</f>
        <v>0</v>
      </c>
      <c r="L91" s="218">
        <f>L92</f>
        <v>42.35</v>
      </c>
    </row>
    <row r="92" ht="20.1" customHeight="1" spans="1:12">
      <c r="A92" s="215" t="s">
        <v>197</v>
      </c>
      <c r="B92" s="216" t="s">
        <v>196</v>
      </c>
      <c r="C92" s="216" t="s">
        <v>198</v>
      </c>
      <c r="D92" s="217" t="s">
        <v>158</v>
      </c>
      <c r="E92" s="218">
        <v>42.35</v>
      </c>
      <c r="F92" s="218">
        <v>42.35</v>
      </c>
      <c r="G92" s="218">
        <v>0</v>
      </c>
      <c r="H92" s="218">
        <v>0</v>
      </c>
      <c r="I92" s="218">
        <v>0</v>
      </c>
      <c r="J92" s="218">
        <v>42.35</v>
      </c>
      <c r="K92" s="218">
        <v>0</v>
      </c>
      <c r="L92" s="218">
        <v>42.35</v>
      </c>
    </row>
    <row r="93" ht="20.1" customHeight="1" spans="1:12">
      <c r="A93" s="215"/>
      <c r="B93" s="216"/>
      <c r="C93" s="216" t="s">
        <v>138</v>
      </c>
      <c r="D93" s="217" t="s">
        <v>159</v>
      </c>
      <c r="E93" s="218">
        <f t="shared" ref="E93:L93" si="35">E94</f>
        <v>125.2</v>
      </c>
      <c r="F93" s="218">
        <f>F94</f>
        <v>125.2</v>
      </c>
      <c r="G93" s="218">
        <f>G94</f>
        <v>0</v>
      </c>
      <c r="H93" s="218">
        <f>H94</f>
        <v>0</v>
      </c>
      <c r="I93" s="218">
        <f>I94</f>
        <v>0</v>
      </c>
      <c r="J93" s="218">
        <f>J94</f>
        <v>125.2</v>
      </c>
      <c r="K93" s="218">
        <f>K94</f>
        <v>0</v>
      </c>
      <c r="L93" s="218">
        <f>L94</f>
        <v>125.2</v>
      </c>
    </row>
    <row r="94" ht="20.1" customHeight="1" spans="1:12">
      <c r="A94" s="215" t="s">
        <v>197</v>
      </c>
      <c r="B94" s="216" t="s">
        <v>196</v>
      </c>
      <c r="C94" s="216" t="s">
        <v>194</v>
      </c>
      <c r="D94" s="217" t="s">
        <v>160</v>
      </c>
      <c r="E94" s="218">
        <v>125.2</v>
      </c>
      <c r="F94" s="218">
        <v>125.2</v>
      </c>
      <c r="G94" s="218">
        <v>0</v>
      </c>
      <c r="H94" s="218">
        <v>0</v>
      </c>
      <c r="I94" s="218">
        <v>0</v>
      </c>
      <c r="J94" s="218">
        <v>125.2</v>
      </c>
      <c r="K94" s="218">
        <v>0</v>
      </c>
      <c r="L94" s="218">
        <v>125.2</v>
      </c>
    </row>
    <row r="95" ht="20.1" customHeight="1" spans="1:12">
      <c r="A95" s="215" t="s">
        <v>164</v>
      </c>
      <c r="B95" s="216"/>
      <c r="C95" s="216"/>
      <c r="D95" s="217" t="s">
        <v>161</v>
      </c>
      <c r="E95" s="218">
        <f t="shared" ref="E95:L95" si="36">E96+E101</f>
        <v>4358</v>
      </c>
      <c r="F95" s="218">
        <f>F96+F101</f>
        <v>4358</v>
      </c>
      <c r="G95" s="218">
        <f>G96+G101</f>
        <v>0</v>
      </c>
      <c r="H95" s="218">
        <f>H96+H101</f>
        <v>0</v>
      </c>
      <c r="I95" s="218">
        <f>I96+I101</f>
        <v>0</v>
      </c>
      <c r="J95" s="218">
        <f>J96+J101</f>
        <v>4358</v>
      </c>
      <c r="K95" s="218">
        <f>K96+K101</f>
        <v>0</v>
      </c>
      <c r="L95" s="218">
        <f>L96+L101</f>
        <v>4358</v>
      </c>
    </row>
    <row r="96" ht="20.1" customHeight="1" spans="1:12">
      <c r="A96" s="215"/>
      <c r="B96" s="216" t="s">
        <v>157</v>
      </c>
      <c r="C96" s="216"/>
      <c r="D96" s="217" t="s">
        <v>162</v>
      </c>
      <c r="E96" s="218">
        <f t="shared" ref="E96:L96" si="37">E97+E99</f>
        <v>2176</v>
      </c>
      <c r="F96" s="218">
        <f>F97+F99</f>
        <v>2176</v>
      </c>
      <c r="G96" s="218">
        <f>G97+G99</f>
        <v>0</v>
      </c>
      <c r="H96" s="218">
        <f>H97+H99</f>
        <v>0</v>
      </c>
      <c r="I96" s="218">
        <f>I97+I99</f>
        <v>0</v>
      </c>
      <c r="J96" s="218">
        <f>J97+J99</f>
        <v>2176</v>
      </c>
      <c r="K96" s="218">
        <f>K97+K99</f>
        <v>0</v>
      </c>
      <c r="L96" s="218">
        <f>L97+L99</f>
        <v>2176</v>
      </c>
    </row>
    <row r="97" ht="20.1" customHeight="1" spans="1:12">
      <c r="A97" s="215"/>
      <c r="B97" s="216"/>
      <c r="C97" s="216" t="s">
        <v>71</v>
      </c>
      <c r="D97" s="217" t="s">
        <v>163</v>
      </c>
      <c r="E97" s="218">
        <f t="shared" ref="E97:L97" si="38">E98</f>
        <v>2096</v>
      </c>
      <c r="F97" s="218">
        <f>F98</f>
        <v>2096</v>
      </c>
      <c r="G97" s="218">
        <f>G98</f>
        <v>0</v>
      </c>
      <c r="H97" s="218">
        <f>H98</f>
        <v>0</v>
      </c>
      <c r="I97" s="218">
        <f>I98</f>
        <v>0</v>
      </c>
      <c r="J97" s="218">
        <f>J98</f>
        <v>2096</v>
      </c>
      <c r="K97" s="218">
        <f>K98</f>
        <v>0</v>
      </c>
      <c r="L97" s="218">
        <f>L98</f>
        <v>2096</v>
      </c>
    </row>
    <row r="98" ht="20.1" customHeight="1" spans="1:12">
      <c r="A98" s="215" t="s">
        <v>199</v>
      </c>
      <c r="B98" s="216" t="s">
        <v>198</v>
      </c>
      <c r="C98" s="216" t="s">
        <v>183</v>
      </c>
      <c r="D98" s="217" t="s">
        <v>165</v>
      </c>
      <c r="E98" s="218">
        <v>2096</v>
      </c>
      <c r="F98" s="218">
        <v>2096</v>
      </c>
      <c r="G98" s="218">
        <v>0</v>
      </c>
      <c r="H98" s="218">
        <v>0</v>
      </c>
      <c r="I98" s="218">
        <v>0</v>
      </c>
      <c r="J98" s="218">
        <v>2096</v>
      </c>
      <c r="K98" s="218">
        <v>0</v>
      </c>
      <c r="L98" s="218">
        <v>2096</v>
      </c>
    </row>
    <row r="99" ht="20.1" customHeight="1" spans="1:12">
      <c r="A99" s="215"/>
      <c r="B99" s="216"/>
      <c r="C99" s="216" t="s">
        <v>138</v>
      </c>
      <c r="D99" s="217" t="s">
        <v>166</v>
      </c>
      <c r="E99" s="218">
        <f t="shared" ref="E99:L99" si="39">E100</f>
        <v>80</v>
      </c>
      <c r="F99" s="218">
        <f>F100</f>
        <v>80</v>
      </c>
      <c r="G99" s="218">
        <f>G100</f>
        <v>0</v>
      </c>
      <c r="H99" s="218">
        <f>H100</f>
        <v>0</v>
      </c>
      <c r="I99" s="218">
        <f>I100</f>
        <v>0</v>
      </c>
      <c r="J99" s="218">
        <f>J100</f>
        <v>80</v>
      </c>
      <c r="K99" s="218">
        <f>K100</f>
        <v>0</v>
      </c>
      <c r="L99" s="218">
        <f>L100</f>
        <v>80</v>
      </c>
    </row>
    <row r="100" ht="20.1" customHeight="1" spans="1:12">
      <c r="A100" s="215" t="s">
        <v>199</v>
      </c>
      <c r="B100" s="216" t="s">
        <v>198</v>
      </c>
      <c r="C100" s="216" t="s">
        <v>194</v>
      </c>
      <c r="D100" s="217" t="s">
        <v>167</v>
      </c>
      <c r="E100" s="218">
        <v>80</v>
      </c>
      <c r="F100" s="218">
        <v>80</v>
      </c>
      <c r="G100" s="218">
        <v>0</v>
      </c>
      <c r="H100" s="218">
        <v>0</v>
      </c>
      <c r="I100" s="218">
        <v>0</v>
      </c>
      <c r="J100" s="218">
        <v>80</v>
      </c>
      <c r="K100" s="218">
        <v>0</v>
      </c>
      <c r="L100" s="218">
        <v>80</v>
      </c>
    </row>
    <row r="101" ht="20.1" customHeight="1" spans="1:12">
      <c r="A101" s="215"/>
      <c r="B101" s="216" t="s">
        <v>138</v>
      </c>
      <c r="C101" s="216"/>
      <c r="D101" s="217" t="s">
        <v>168</v>
      </c>
      <c r="E101" s="218">
        <f t="shared" ref="E101:L101" si="40">E102</f>
        <v>2182</v>
      </c>
      <c r="F101" s="218">
        <f>F102</f>
        <v>2182</v>
      </c>
      <c r="G101" s="218">
        <f>G102</f>
        <v>0</v>
      </c>
      <c r="H101" s="218">
        <f>H102</f>
        <v>0</v>
      </c>
      <c r="I101" s="218">
        <f>I102</f>
        <v>0</v>
      </c>
      <c r="J101" s="218">
        <f>J102</f>
        <v>2182</v>
      </c>
      <c r="K101" s="218">
        <f>K102</f>
        <v>0</v>
      </c>
      <c r="L101" s="218">
        <f>L102</f>
        <v>2182</v>
      </c>
    </row>
    <row r="102" ht="20.1" customHeight="1" spans="1:12">
      <c r="A102" s="215"/>
      <c r="B102" s="216"/>
      <c r="C102" s="216" t="s">
        <v>131</v>
      </c>
      <c r="D102" s="217" t="s">
        <v>169</v>
      </c>
      <c r="E102" s="218">
        <f t="shared" ref="E102:L102" si="41">E103</f>
        <v>2182</v>
      </c>
      <c r="F102" s="218">
        <f>F103</f>
        <v>2182</v>
      </c>
      <c r="G102" s="218">
        <f>G103</f>
        <v>0</v>
      </c>
      <c r="H102" s="218">
        <f>H103</f>
        <v>0</v>
      </c>
      <c r="I102" s="218">
        <f>I103</f>
        <v>0</v>
      </c>
      <c r="J102" s="218">
        <f>J103</f>
        <v>2182</v>
      </c>
      <c r="K102" s="218">
        <f>K103</f>
        <v>0</v>
      </c>
      <c r="L102" s="218">
        <f>L103</f>
        <v>2182</v>
      </c>
    </row>
    <row r="103" ht="20.1" customHeight="1" spans="1:12">
      <c r="A103" s="215" t="s">
        <v>199</v>
      </c>
      <c r="B103" s="216" t="s">
        <v>194</v>
      </c>
      <c r="C103" s="216" t="s">
        <v>192</v>
      </c>
      <c r="D103" s="217" t="s">
        <v>170</v>
      </c>
      <c r="E103" s="218">
        <v>2182</v>
      </c>
      <c r="F103" s="218">
        <v>2182</v>
      </c>
      <c r="G103" s="218">
        <v>0</v>
      </c>
      <c r="H103" s="218">
        <v>0</v>
      </c>
      <c r="I103" s="218">
        <v>0</v>
      </c>
      <c r="J103" s="218">
        <v>2182</v>
      </c>
      <c r="K103" s="218">
        <v>0</v>
      </c>
      <c r="L103" s="218">
        <v>2182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30" customWidth="1"/>
    <col min="2" max="2" width="21.125" style="130" customWidth="1"/>
    <col min="3" max="3" width="15.25" style="131" customWidth="1"/>
    <col min="4" max="4" width="24.5" style="131" customWidth="1"/>
    <col min="5" max="5" width="17.125" style="131" customWidth="1"/>
    <col min="6" max="6" width="13.75" style="131" customWidth="1"/>
    <col min="7" max="7" width="12.125" style="131" customWidth="1"/>
    <col min="8" max="8" width="13.875" style="131" customWidth="1"/>
    <col min="9" max="9" width="13.125" style="131" customWidth="1"/>
    <col min="10" max="12" width="11.25" style="131" customWidth="1"/>
    <col min="13" max="13" width="10" style="131" customWidth="1"/>
    <col min="14" max="16384" width="9" style="131"/>
  </cols>
  <sheetData>
    <row r="1" ht="42" customHeight="1" spans="1:21">
      <c r="A1" s="132" t="s">
        <v>200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89"/>
      <c r="O1" s="189"/>
      <c r="P1" s="189"/>
      <c r="Q1" s="189"/>
      <c r="R1" s="189"/>
      <c r="S1" s="189"/>
      <c r="T1" s="189"/>
      <c r="U1" s="189"/>
    </row>
    <row r="2" s="127" customFormat="1" ht="20.1" customHeight="1" spans="1:21">
      <c r="A2" s="133" t="s">
        <v>1</v>
      </c>
      <c r="B2" s="134"/>
      <c r="C2" s="134"/>
      <c r="D2" s="135"/>
      <c r="E2" s="135"/>
      <c r="F2" s="135"/>
      <c r="G2" s="135"/>
      <c r="H2" s="136"/>
      <c r="I2" s="136"/>
      <c r="J2" s="190"/>
      <c r="K2" s="190"/>
      <c r="L2" s="190"/>
      <c r="M2" s="191" t="s">
        <v>2</v>
      </c>
      <c r="N2" s="190"/>
      <c r="O2" s="190"/>
      <c r="P2" s="190"/>
      <c r="Q2" s="190"/>
      <c r="R2" s="190"/>
      <c r="S2" s="190"/>
      <c r="T2" s="190"/>
      <c r="U2" s="190"/>
    </row>
    <row r="3" s="128" customFormat="1" ht="16.35" customHeight="1" spans="1:13">
      <c r="A3" s="137" t="s">
        <v>201</v>
      </c>
      <c r="B3" s="138"/>
      <c r="C3" s="139"/>
      <c r="D3" s="140" t="s">
        <v>202</v>
      </c>
      <c r="E3" s="141"/>
      <c r="F3" s="141"/>
      <c r="G3" s="141"/>
      <c r="H3" s="140"/>
      <c r="I3" s="140"/>
      <c r="J3" s="140"/>
      <c r="K3" s="140"/>
      <c r="L3" s="140"/>
      <c r="M3" s="192"/>
    </row>
    <row r="4" s="128" customFormat="1" ht="19.5" customHeight="1" spans="1:13">
      <c r="A4" s="142" t="s">
        <v>203</v>
      </c>
      <c r="B4" s="143"/>
      <c r="C4" s="144" t="s">
        <v>204</v>
      </c>
      <c r="D4" s="144" t="s">
        <v>205</v>
      </c>
      <c r="E4" s="145" t="s">
        <v>7</v>
      </c>
      <c r="F4" s="146" t="s">
        <v>8</v>
      </c>
      <c r="G4" s="147"/>
      <c r="H4" s="148" t="s">
        <v>9</v>
      </c>
      <c r="I4" s="148"/>
      <c r="J4" s="148"/>
      <c r="K4" s="148"/>
      <c r="L4" s="148"/>
      <c r="M4" s="193"/>
    </row>
    <row r="5" s="128" customFormat="1" ht="19.5" customHeight="1" spans="1:13">
      <c r="A5" s="149"/>
      <c r="B5" s="150"/>
      <c r="C5" s="151"/>
      <c r="D5" s="144"/>
      <c r="E5" s="145"/>
      <c r="F5" s="152" t="s">
        <v>10</v>
      </c>
      <c r="G5" s="153" t="s">
        <v>206</v>
      </c>
      <c r="H5" s="154" t="s">
        <v>12</v>
      </c>
      <c r="I5" s="194"/>
      <c r="J5" s="195" t="s">
        <v>207</v>
      </c>
      <c r="K5" s="196" t="s">
        <v>14</v>
      </c>
      <c r="L5" s="196" t="s">
        <v>15</v>
      </c>
      <c r="M5" s="197" t="s">
        <v>16</v>
      </c>
    </row>
    <row r="6" s="128" customFormat="1" ht="23.25" customHeight="1" spans="1:21">
      <c r="A6" s="155"/>
      <c r="B6" s="156"/>
      <c r="C6" s="151"/>
      <c r="D6" s="144"/>
      <c r="E6" s="145"/>
      <c r="F6" s="157"/>
      <c r="G6" s="158"/>
      <c r="H6" s="159" t="s">
        <v>17</v>
      </c>
      <c r="I6" s="198" t="s">
        <v>18</v>
      </c>
      <c r="J6" s="195"/>
      <c r="K6" s="199"/>
      <c r="L6" s="199"/>
      <c r="M6" s="197"/>
      <c r="N6" s="189"/>
      <c r="O6" s="189"/>
      <c r="P6" s="189"/>
      <c r="Q6" s="189"/>
      <c r="R6" s="189"/>
      <c r="S6" s="189"/>
      <c r="T6" s="189"/>
      <c r="U6" s="189"/>
    </row>
    <row r="7" s="129" customFormat="1" ht="17.1" customHeight="1" spans="1:21">
      <c r="A7" s="160" t="s">
        <v>19</v>
      </c>
      <c r="B7" s="161"/>
      <c r="C7" s="162">
        <v>6999.88</v>
      </c>
      <c r="D7" s="163" t="s">
        <v>208</v>
      </c>
      <c r="E7" s="164">
        <v>1155.8</v>
      </c>
      <c r="F7" s="164">
        <v>0</v>
      </c>
      <c r="G7" s="164">
        <v>0</v>
      </c>
      <c r="H7" s="165">
        <v>1155.8</v>
      </c>
      <c r="I7" s="182">
        <v>1133.8</v>
      </c>
      <c r="J7" s="164">
        <v>0</v>
      </c>
      <c r="K7" s="164">
        <v>0</v>
      </c>
      <c r="L7" s="164">
        <v>0</v>
      </c>
      <c r="M7" s="164">
        <v>0</v>
      </c>
      <c r="N7" s="200"/>
      <c r="O7" s="200"/>
      <c r="P7" s="200"/>
      <c r="Q7" s="200"/>
      <c r="R7" s="200"/>
      <c r="S7" s="200"/>
      <c r="T7" s="200"/>
      <c r="U7" s="200"/>
    </row>
    <row r="8" s="129" customFormat="1" ht="17.1" customHeight="1" spans="1:21">
      <c r="A8" s="160" t="s">
        <v>21</v>
      </c>
      <c r="B8" s="161"/>
      <c r="C8" s="166">
        <v>6977.88</v>
      </c>
      <c r="D8" s="167" t="s">
        <v>209</v>
      </c>
      <c r="E8" s="164">
        <v>0</v>
      </c>
      <c r="F8" s="164">
        <v>0</v>
      </c>
      <c r="G8" s="164">
        <v>0</v>
      </c>
      <c r="H8" s="165">
        <v>0</v>
      </c>
      <c r="I8" s="201">
        <v>0</v>
      </c>
      <c r="J8" s="202">
        <v>0</v>
      </c>
      <c r="K8" s="202">
        <v>0</v>
      </c>
      <c r="L8" s="202">
        <v>0</v>
      </c>
      <c r="M8" s="164">
        <v>0</v>
      </c>
      <c r="N8" s="200"/>
      <c r="O8" s="200"/>
      <c r="P8" s="200"/>
      <c r="Q8" s="200"/>
      <c r="R8" s="200"/>
      <c r="S8" s="200"/>
      <c r="T8" s="200"/>
      <c r="U8" s="200"/>
    </row>
    <row r="9" s="129" customFormat="1" ht="17.1" customHeight="1" spans="1:21">
      <c r="A9" s="160" t="s">
        <v>23</v>
      </c>
      <c r="B9" s="161"/>
      <c r="C9" s="168">
        <v>22</v>
      </c>
      <c r="D9" s="167" t="s">
        <v>210</v>
      </c>
      <c r="E9" s="164">
        <v>0</v>
      </c>
      <c r="F9" s="164">
        <v>0</v>
      </c>
      <c r="G9" s="164">
        <v>0</v>
      </c>
      <c r="H9" s="165">
        <v>0</v>
      </c>
      <c r="I9" s="201">
        <v>0</v>
      </c>
      <c r="J9" s="202">
        <v>0</v>
      </c>
      <c r="K9" s="202">
        <v>0</v>
      </c>
      <c r="L9" s="202">
        <v>0</v>
      </c>
      <c r="M9" s="164">
        <v>0</v>
      </c>
      <c r="N9" s="200"/>
      <c r="O9" s="200"/>
      <c r="P9" s="200"/>
      <c r="Q9" s="200"/>
      <c r="R9" s="200"/>
      <c r="S9" s="200"/>
      <c r="T9" s="200"/>
      <c r="U9" s="200"/>
    </row>
    <row r="10" s="129" customFormat="1" ht="17.1" customHeight="1" spans="1:21">
      <c r="A10" s="160" t="s">
        <v>25</v>
      </c>
      <c r="B10" s="161"/>
      <c r="C10" s="162">
        <v>0</v>
      </c>
      <c r="D10" s="167" t="s">
        <v>211</v>
      </c>
      <c r="E10" s="164">
        <v>26</v>
      </c>
      <c r="F10" s="164">
        <v>0</v>
      </c>
      <c r="G10" s="164">
        <v>0</v>
      </c>
      <c r="H10" s="165">
        <v>26</v>
      </c>
      <c r="I10" s="201">
        <v>26</v>
      </c>
      <c r="J10" s="202">
        <v>0</v>
      </c>
      <c r="K10" s="202">
        <v>0</v>
      </c>
      <c r="L10" s="202">
        <v>0</v>
      </c>
      <c r="M10" s="164">
        <v>0</v>
      </c>
      <c r="N10" s="200"/>
      <c r="O10" s="200"/>
      <c r="P10" s="200"/>
      <c r="Q10" s="200"/>
      <c r="R10" s="200"/>
      <c r="S10" s="200"/>
      <c r="T10" s="200"/>
      <c r="U10" s="200"/>
    </row>
    <row r="11" s="129" customFormat="1" ht="17.1" customHeight="1" spans="1:21">
      <c r="A11" s="160" t="s">
        <v>27</v>
      </c>
      <c r="B11" s="161"/>
      <c r="C11" s="166">
        <v>2452</v>
      </c>
      <c r="D11" s="167" t="s">
        <v>212</v>
      </c>
      <c r="E11" s="164">
        <v>0</v>
      </c>
      <c r="F11" s="164">
        <v>0</v>
      </c>
      <c r="G11" s="164">
        <v>0</v>
      </c>
      <c r="H11" s="165">
        <v>0</v>
      </c>
      <c r="I11" s="201">
        <v>0</v>
      </c>
      <c r="J11" s="202">
        <v>0</v>
      </c>
      <c r="K11" s="202">
        <v>0</v>
      </c>
      <c r="L11" s="202">
        <v>0</v>
      </c>
      <c r="M11" s="164">
        <v>0</v>
      </c>
      <c r="N11" s="200"/>
      <c r="O11" s="200"/>
      <c r="P11" s="200"/>
      <c r="Q11" s="200"/>
      <c r="R11" s="200"/>
      <c r="S11" s="200"/>
      <c r="T11" s="200"/>
      <c r="U11" s="200"/>
    </row>
    <row r="12" s="129" customFormat="1" ht="17.1" customHeight="1" spans="1:21">
      <c r="A12" s="169" t="s">
        <v>213</v>
      </c>
      <c r="B12" s="170"/>
      <c r="C12" s="171">
        <v>0</v>
      </c>
      <c r="D12" s="167" t="s">
        <v>214</v>
      </c>
      <c r="E12" s="164">
        <v>0</v>
      </c>
      <c r="F12" s="164">
        <v>0</v>
      </c>
      <c r="G12" s="164">
        <v>0</v>
      </c>
      <c r="H12" s="165">
        <v>0</v>
      </c>
      <c r="I12" s="201">
        <v>0</v>
      </c>
      <c r="J12" s="202">
        <v>0</v>
      </c>
      <c r="K12" s="202">
        <v>0</v>
      </c>
      <c r="L12" s="202">
        <v>0</v>
      </c>
      <c r="M12" s="164">
        <v>0</v>
      </c>
      <c r="N12" s="200"/>
      <c r="O12" s="200"/>
      <c r="P12" s="200"/>
      <c r="Q12" s="200"/>
      <c r="R12" s="200"/>
      <c r="S12" s="200"/>
      <c r="T12" s="200"/>
      <c r="U12" s="200"/>
    </row>
    <row r="13" s="129" customFormat="1" ht="17.1" customHeight="1" spans="1:21">
      <c r="A13" s="160" t="s">
        <v>31</v>
      </c>
      <c r="B13" s="172"/>
      <c r="C13" s="168">
        <v>0</v>
      </c>
      <c r="D13" s="167" t="s">
        <v>215</v>
      </c>
      <c r="E13" s="164">
        <v>0</v>
      </c>
      <c r="F13" s="164">
        <v>0</v>
      </c>
      <c r="G13" s="164">
        <v>0</v>
      </c>
      <c r="H13" s="165">
        <v>0</v>
      </c>
      <c r="I13" s="201">
        <v>0</v>
      </c>
      <c r="J13" s="202">
        <v>0</v>
      </c>
      <c r="K13" s="202">
        <v>0</v>
      </c>
      <c r="L13" s="202">
        <v>0</v>
      </c>
      <c r="M13" s="164">
        <v>0</v>
      </c>
      <c r="N13" s="200"/>
      <c r="O13" s="200"/>
      <c r="P13" s="200"/>
      <c r="Q13" s="200"/>
      <c r="R13" s="200"/>
      <c r="S13" s="200"/>
      <c r="T13" s="200"/>
      <c r="U13" s="200"/>
    </row>
    <row r="14" s="129" customFormat="1" ht="17.1" customHeight="1" spans="1:21">
      <c r="A14" s="173" t="s">
        <v>32</v>
      </c>
      <c r="B14" s="174"/>
      <c r="C14" s="162">
        <v>0</v>
      </c>
      <c r="D14" s="163" t="s">
        <v>216</v>
      </c>
      <c r="E14" s="164">
        <v>95.83</v>
      </c>
      <c r="F14" s="164">
        <v>0</v>
      </c>
      <c r="G14" s="164">
        <v>0</v>
      </c>
      <c r="H14" s="165">
        <v>95.83</v>
      </c>
      <c r="I14" s="201">
        <v>95.83</v>
      </c>
      <c r="J14" s="202">
        <v>0</v>
      </c>
      <c r="K14" s="202">
        <v>0</v>
      </c>
      <c r="L14" s="202">
        <v>0</v>
      </c>
      <c r="M14" s="164">
        <v>0</v>
      </c>
      <c r="N14" s="200"/>
      <c r="O14" s="200"/>
      <c r="P14" s="200"/>
      <c r="Q14" s="200"/>
      <c r="R14" s="200"/>
      <c r="S14" s="200"/>
      <c r="T14" s="200"/>
      <c r="U14" s="200"/>
    </row>
    <row r="15" s="129" customFormat="1" ht="17.1" customHeight="1" spans="1:21">
      <c r="A15" s="175"/>
      <c r="B15" s="175"/>
      <c r="C15" s="176"/>
      <c r="D15" s="167" t="s">
        <v>217</v>
      </c>
      <c r="E15" s="164">
        <v>0</v>
      </c>
      <c r="F15" s="164">
        <v>0</v>
      </c>
      <c r="G15" s="164">
        <v>0</v>
      </c>
      <c r="H15" s="165">
        <v>0</v>
      </c>
      <c r="I15" s="201">
        <v>0</v>
      </c>
      <c r="J15" s="202">
        <v>0</v>
      </c>
      <c r="K15" s="202">
        <v>0</v>
      </c>
      <c r="L15" s="202">
        <v>0</v>
      </c>
      <c r="M15" s="164">
        <v>0</v>
      </c>
      <c r="N15" s="200"/>
      <c r="O15" s="200"/>
      <c r="P15" s="200"/>
      <c r="Q15" s="200"/>
      <c r="R15" s="200"/>
      <c r="S15" s="200"/>
      <c r="T15" s="200"/>
      <c r="U15" s="200"/>
    </row>
    <row r="16" s="129" customFormat="1" ht="17.1" customHeight="1" spans="1:21">
      <c r="A16" s="177"/>
      <c r="B16" s="178"/>
      <c r="C16" s="176"/>
      <c r="D16" s="167" t="s">
        <v>218</v>
      </c>
      <c r="E16" s="164">
        <v>32.7</v>
      </c>
      <c r="F16" s="164">
        <v>0</v>
      </c>
      <c r="G16" s="164">
        <v>0</v>
      </c>
      <c r="H16" s="165">
        <v>32.7</v>
      </c>
      <c r="I16" s="201">
        <v>32.7</v>
      </c>
      <c r="J16" s="202">
        <v>0</v>
      </c>
      <c r="K16" s="202">
        <v>0</v>
      </c>
      <c r="L16" s="202">
        <v>0</v>
      </c>
      <c r="M16" s="164">
        <v>0</v>
      </c>
      <c r="N16" s="200"/>
      <c r="O16" s="200"/>
      <c r="P16" s="200"/>
      <c r="Q16" s="200"/>
      <c r="R16" s="200"/>
      <c r="S16" s="200"/>
      <c r="T16" s="200"/>
      <c r="U16" s="200"/>
    </row>
    <row r="17" s="129" customFormat="1" ht="17.1" customHeight="1" spans="1:21">
      <c r="A17" s="177"/>
      <c r="B17" s="178"/>
      <c r="C17" s="176"/>
      <c r="D17" s="163" t="s">
        <v>219</v>
      </c>
      <c r="E17" s="164">
        <v>990</v>
      </c>
      <c r="F17" s="164">
        <v>0</v>
      </c>
      <c r="G17" s="164">
        <v>0</v>
      </c>
      <c r="H17" s="165">
        <v>990</v>
      </c>
      <c r="I17" s="201">
        <v>990</v>
      </c>
      <c r="J17" s="202">
        <v>0</v>
      </c>
      <c r="K17" s="202">
        <v>0</v>
      </c>
      <c r="L17" s="202">
        <v>0</v>
      </c>
      <c r="M17" s="164">
        <v>0</v>
      </c>
      <c r="N17" s="200"/>
      <c r="O17" s="200"/>
      <c r="P17" s="200"/>
      <c r="Q17" s="200"/>
      <c r="R17" s="200"/>
      <c r="S17" s="200"/>
      <c r="T17" s="200"/>
      <c r="U17" s="200"/>
    </row>
    <row r="18" s="129" customFormat="1" ht="17.1" customHeight="1" spans="1:21">
      <c r="A18" s="177"/>
      <c r="B18" s="178"/>
      <c r="C18" s="176"/>
      <c r="D18" s="163" t="s">
        <v>220</v>
      </c>
      <c r="E18" s="164">
        <v>270</v>
      </c>
      <c r="F18" s="164">
        <v>0</v>
      </c>
      <c r="G18" s="164">
        <v>0</v>
      </c>
      <c r="H18" s="165">
        <v>0</v>
      </c>
      <c r="I18" s="201">
        <v>0</v>
      </c>
      <c r="J18" s="202">
        <v>270</v>
      </c>
      <c r="K18" s="202">
        <v>0</v>
      </c>
      <c r="L18" s="202">
        <v>0</v>
      </c>
      <c r="M18" s="164">
        <v>0</v>
      </c>
      <c r="N18" s="200"/>
      <c r="O18" s="200"/>
      <c r="P18" s="200"/>
      <c r="Q18" s="200"/>
      <c r="R18" s="200"/>
      <c r="S18" s="200"/>
      <c r="T18" s="200"/>
      <c r="U18" s="200"/>
    </row>
    <row r="19" s="129" customFormat="1" ht="17.1" customHeight="1" spans="1:21">
      <c r="A19" s="179"/>
      <c r="B19" s="180"/>
      <c r="C19" s="176"/>
      <c r="D19" s="167" t="s">
        <v>221</v>
      </c>
      <c r="E19" s="164">
        <v>2523.55</v>
      </c>
      <c r="F19" s="164">
        <v>0</v>
      </c>
      <c r="G19" s="164">
        <v>0</v>
      </c>
      <c r="H19" s="165">
        <v>2523.55</v>
      </c>
      <c r="I19" s="182">
        <v>2523.55</v>
      </c>
      <c r="J19" s="164">
        <v>0</v>
      </c>
      <c r="K19" s="164">
        <v>0</v>
      </c>
      <c r="L19" s="164">
        <v>0</v>
      </c>
      <c r="M19" s="164">
        <v>0</v>
      </c>
      <c r="N19" s="200"/>
      <c r="O19" s="200"/>
      <c r="P19" s="200"/>
      <c r="Q19" s="200"/>
      <c r="R19" s="200"/>
      <c r="S19" s="200"/>
      <c r="T19" s="200"/>
      <c r="U19" s="200"/>
    </row>
    <row r="20" s="129" customFormat="1" ht="17.1" customHeight="1" spans="1:21">
      <c r="A20" s="177"/>
      <c r="B20" s="178"/>
      <c r="C20" s="176"/>
      <c r="D20" s="167" t="s">
        <v>222</v>
      </c>
      <c r="E20" s="164">
        <v>0</v>
      </c>
      <c r="F20" s="164">
        <v>0</v>
      </c>
      <c r="G20" s="164">
        <v>0</v>
      </c>
      <c r="H20" s="165">
        <v>0</v>
      </c>
      <c r="I20" s="182">
        <v>0</v>
      </c>
      <c r="J20" s="164">
        <v>0</v>
      </c>
      <c r="K20" s="164">
        <v>0</v>
      </c>
      <c r="L20" s="164">
        <v>0</v>
      </c>
      <c r="M20" s="164">
        <v>0</v>
      </c>
      <c r="N20" s="200"/>
      <c r="O20" s="200"/>
      <c r="P20" s="200"/>
      <c r="Q20" s="200"/>
      <c r="R20" s="200"/>
      <c r="S20" s="200"/>
      <c r="T20" s="200"/>
      <c r="U20" s="200"/>
    </row>
    <row r="21" s="129" customFormat="1" ht="17.1" customHeight="1" spans="1:21">
      <c r="A21" s="177"/>
      <c r="B21" s="178"/>
      <c r="C21" s="176"/>
      <c r="D21" s="167" t="s">
        <v>223</v>
      </c>
      <c r="E21" s="164">
        <v>0</v>
      </c>
      <c r="F21" s="164">
        <v>0</v>
      </c>
      <c r="G21" s="164">
        <v>0</v>
      </c>
      <c r="H21" s="165">
        <v>0</v>
      </c>
      <c r="I21" s="182">
        <v>0</v>
      </c>
      <c r="J21" s="164">
        <v>0</v>
      </c>
      <c r="K21" s="164">
        <v>0</v>
      </c>
      <c r="L21" s="164">
        <v>0</v>
      </c>
      <c r="M21" s="164">
        <v>0</v>
      </c>
      <c r="N21" s="200"/>
      <c r="O21" s="200"/>
      <c r="P21" s="200"/>
      <c r="Q21" s="200"/>
      <c r="R21" s="200"/>
      <c r="S21" s="200"/>
      <c r="T21" s="200"/>
      <c r="U21" s="200"/>
    </row>
    <row r="22" s="129" customFormat="1" ht="17.1" customHeight="1" spans="1:21">
      <c r="A22" s="181"/>
      <c r="B22" s="181"/>
      <c r="C22" s="182"/>
      <c r="D22" s="167" t="s">
        <v>224</v>
      </c>
      <c r="E22" s="164">
        <v>0</v>
      </c>
      <c r="F22" s="164">
        <v>0</v>
      </c>
      <c r="G22" s="164">
        <v>0</v>
      </c>
      <c r="H22" s="165">
        <v>0</v>
      </c>
      <c r="I22" s="182">
        <v>0</v>
      </c>
      <c r="J22" s="164">
        <v>0</v>
      </c>
      <c r="K22" s="164">
        <v>0</v>
      </c>
      <c r="L22" s="164">
        <v>0</v>
      </c>
      <c r="M22" s="164">
        <v>0</v>
      </c>
      <c r="N22" s="200"/>
      <c r="O22" s="200"/>
      <c r="P22" s="200"/>
      <c r="Q22" s="200"/>
      <c r="R22" s="200"/>
      <c r="S22" s="200"/>
      <c r="T22" s="200"/>
      <c r="U22" s="200"/>
    </row>
    <row r="23" s="129" customFormat="1" ht="17.1" customHeight="1" spans="1:21">
      <c r="A23" s="183"/>
      <c r="B23" s="184"/>
      <c r="C23" s="182"/>
      <c r="D23" s="167" t="s">
        <v>225</v>
      </c>
      <c r="E23" s="164">
        <v>0</v>
      </c>
      <c r="F23" s="164">
        <v>0</v>
      </c>
      <c r="G23" s="164">
        <v>0</v>
      </c>
      <c r="H23" s="165">
        <v>0</v>
      </c>
      <c r="I23" s="182">
        <v>0</v>
      </c>
      <c r="J23" s="164">
        <v>0</v>
      </c>
      <c r="K23" s="164">
        <v>0</v>
      </c>
      <c r="L23" s="164">
        <v>0</v>
      </c>
      <c r="M23" s="164">
        <v>0</v>
      </c>
      <c r="N23" s="200"/>
      <c r="O23" s="200"/>
      <c r="P23" s="200"/>
      <c r="Q23" s="200"/>
      <c r="R23" s="200"/>
      <c r="S23" s="200"/>
      <c r="T23" s="200"/>
      <c r="U23" s="200"/>
    </row>
    <row r="24" s="129" customFormat="1" ht="17.1" customHeight="1" spans="1:21">
      <c r="A24" s="183"/>
      <c r="B24" s="184"/>
      <c r="C24" s="182"/>
      <c r="D24" s="167" t="s">
        <v>226</v>
      </c>
      <c r="E24" s="164">
        <v>0</v>
      </c>
      <c r="F24" s="164">
        <v>0</v>
      </c>
      <c r="G24" s="164">
        <v>0</v>
      </c>
      <c r="H24" s="165">
        <v>0</v>
      </c>
      <c r="I24" s="182">
        <v>0</v>
      </c>
      <c r="J24" s="164">
        <v>0</v>
      </c>
      <c r="K24" s="164">
        <v>0</v>
      </c>
      <c r="L24" s="164">
        <v>0</v>
      </c>
      <c r="M24" s="164">
        <v>0</v>
      </c>
      <c r="N24" s="200"/>
      <c r="O24" s="200"/>
      <c r="P24" s="200"/>
      <c r="Q24" s="200"/>
      <c r="R24" s="200"/>
      <c r="S24" s="200"/>
      <c r="T24" s="200"/>
      <c r="U24" s="200"/>
    </row>
    <row r="25" s="129" customFormat="1" ht="17.1" customHeight="1" spans="1:21">
      <c r="A25" s="183"/>
      <c r="B25" s="184"/>
      <c r="C25" s="182"/>
      <c r="D25" s="167" t="s">
        <v>227</v>
      </c>
      <c r="E25" s="164">
        <v>0</v>
      </c>
      <c r="F25" s="164">
        <v>0</v>
      </c>
      <c r="G25" s="164">
        <v>0</v>
      </c>
      <c r="H25" s="165">
        <v>0</v>
      </c>
      <c r="I25" s="182">
        <v>0</v>
      </c>
      <c r="J25" s="164">
        <v>0</v>
      </c>
      <c r="K25" s="164">
        <v>0</v>
      </c>
      <c r="L25" s="164">
        <v>0</v>
      </c>
      <c r="M25" s="164">
        <v>0</v>
      </c>
      <c r="N25" s="200"/>
      <c r="O25" s="200"/>
      <c r="P25" s="200"/>
      <c r="Q25" s="200"/>
      <c r="R25" s="200"/>
      <c r="S25" s="200"/>
      <c r="T25" s="200"/>
      <c r="U25" s="200"/>
    </row>
    <row r="26" s="129" customFormat="1" ht="17.1" customHeight="1" spans="1:21">
      <c r="A26" s="183"/>
      <c r="B26" s="184"/>
      <c r="C26" s="182"/>
      <c r="D26" s="167" t="s">
        <v>228</v>
      </c>
      <c r="E26" s="164">
        <v>0</v>
      </c>
      <c r="F26" s="164">
        <v>0</v>
      </c>
      <c r="G26" s="164">
        <v>0</v>
      </c>
      <c r="H26" s="165">
        <v>0</v>
      </c>
      <c r="I26" s="182">
        <v>0</v>
      </c>
      <c r="J26" s="164">
        <v>0</v>
      </c>
      <c r="K26" s="164">
        <v>0</v>
      </c>
      <c r="L26" s="164">
        <v>0</v>
      </c>
      <c r="M26" s="164">
        <v>0</v>
      </c>
      <c r="N26" s="200"/>
      <c r="O26" s="200"/>
      <c r="P26" s="200"/>
      <c r="Q26" s="200"/>
      <c r="R26" s="200"/>
      <c r="S26" s="200"/>
      <c r="T26" s="200"/>
      <c r="U26" s="200"/>
    </row>
    <row r="27" s="129" customFormat="1" ht="17.1" customHeight="1" spans="1:21">
      <c r="A27" s="183"/>
      <c r="B27" s="184"/>
      <c r="C27" s="182"/>
      <c r="D27" s="167" t="s">
        <v>229</v>
      </c>
      <c r="E27" s="164">
        <v>0</v>
      </c>
      <c r="F27" s="164">
        <v>0</v>
      </c>
      <c r="G27" s="164">
        <v>0</v>
      </c>
      <c r="H27" s="165">
        <v>0</v>
      </c>
      <c r="I27" s="182">
        <v>0</v>
      </c>
      <c r="J27" s="164">
        <v>0</v>
      </c>
      <c r="K27" s="164">
        <v>0</v>
      </c>
      <c r="L27" s="164">
        <v>0</v>
      </c>
      <c r="M27" s="164">
        <v>0</v>
      </c>
      <c r="N27" s="200"/>
      <c r="O27" s="200"/>
      <c r="P27" s="200"/>
      <c r="Q27" s="200"/>
      <c r="R27" s="200"/>
      <c r="S27" s="200"/>
      <c r="T27" s="200"/>
      <c r="U27" s="200"/>
    </row>
    <row r="28" s="129" customFormat="1" ht="17.1" customHeight="1" spans="1:21">
      <c r="A28" s="183"/>
      <c r="B28" s="184"/>
      <c r="C28" s="182"/>
      <c r="D28" s="167" t="s">
        <v>230</v>
      </c>
      <c r="E28" s="164">
        <v>0</v>
      </c>
      <c r="F28" s="164">
        <v>0</v>
      </c>
      <c r="G28" s="164">
        <v>0</v>
      </c>
      <c r="H28" s="165">
        <v>0</v>
      </c>
      <c r="I28" s="182">
        <v>0</v>
      </c>
      <c r="J28" s="164">
        <v>0</v>
      </c>
      <c r="K28" s="164">
        <v>0</v>
      </c>
      <c r="L28" s="164">
        <v>0</v>
      </c>
      <c r="M28" s="164">
        <v>0</v>
      </c>
      <c r="N28" s="200"/>
      <c r="O28" s="200"/>
      <c r="P28" s="200"/>
      <c r="Q28" s="200"/>
      <c r="R28" s="200"/>
      <c r="S28" s="200"/>
      <c r="T28" s="200"/>
      <c r="U28" s="200"/>
    </row>
    <row r="29" s="129" customFormat="1" ht="17.1" customHeight="1" spans="1:21">
      <c r="A29" s="183"/>
      <c r="B29" s="184"/>
      <c r="C29" s="182"/>
      <c r="D29" s="167" t="s">
        <v>231</v>
      </c>
      <c r="E29" s="182">
        <v>0</v>
      </c>
      <c r="F29" s="182">
        <v>0</v>
      </c>
      <c r="G29" s="182">
        <v>0</v>
      </c>
      <c r="H29" s="165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200"/>
      <c r="O29" s="200"/>
      <c r="P29" s="200"/>
      <c r="Q29" s="200"/>
      <c r="R29" s="200"/>
      <c r="S29" s="200"/>
      <c r="T29" s="200"/>
      <c r="U29" s="200"/>
    </row>
    <row r="30" s="129" customFormat="1" ht="17.1" customHeight="1" spans="1:21">
      <c r="A30" s="183"/>
      <c r="B30" s="184"/>
      <c r="C30" s="182"/>
      <c r="D30" s="167" t="s">
        <v>232</v>
      </c>
      <c r="E30" s="164">
        <v>0</v>
      </c>
      <c r="F30" s="164">
        <v>0</v>
      </c>
      <c r="G30" s="164">
        <v>0</v>
      </c>
      <c r="H30" s="165">
        <v>0</v>
      </c>
      <c r="I30" s="182">
        <v>0</v>
      </c>
      <c r="J30" s="164">
        <v>0</v>
      </c>
      <c r="K30" s="164">
        <v>0</v>
      </c>
      <c r="L30" s="164">
        <v>0</v>
      </c>
      <c r="M30" s="164">
        <v>0</v>
      </c>
      <c r="N30" s="200"/>
      <c r="O30" s="200"/>
      <c r="P30" s="200"/>
      <c r="Q30" s="200"/>
      <c r="R30" s="200"/>
      <c r="S30" s="200"/>
      <c r="T30" s="200"/>
      <c r="U30" s="200"/>
    </row>
    <row r="31" s="129" customFormat="1" ht="17.1" customHeight="1" spans="1:21">
      <c r="A31" s="183"/>
      <c r="B31" s="184"/>
      <c r="C31" s="182"/>
      <c r="D31" s="167" t="s">
        <v>233</v>
      </c>
      <c r="E31" s="164">
        <v>0</v>
      </c>
      <c r="F31" s="164">
        <v>0</v>
      </c>
      <c r="G31" s="164">
        <v>0</v>
      </c>
      <c r="H31" s="165">
        <v>0</v>
      </c>
      <c r="I31" s="182">
        <v>0</v>
      </c>
      <c r="J31" s="164">
        <v>0</v>
      </c>
      <c r="K31" s="164">
        <v>0</v>
      </c>
      <c r="L31" s="164">
        <v>0</v>
      </c>
      <c r="M31" s="164">
        <v>0</v>
      </c>
      <c r="N31" s="200"/>
      <c r="O31" s="200"/>
      <c r="P31" s="200"/>
      <c r="Q31" s="200"/>
      <c r="R31" s="200"/>
      <c r="S31" s="200"/>
      <c r="T31" s="200"/>
      <c r="U31" s="200"/>
    </row>
    <row r="32" s="129" customFormat="1" ht="17.1" customHeight="1" spans="1:21">
      <c r="A32" s="146" t="s">
        <v>33</v>
      </c>
      <c r="B32" s="147"/>
      <c r="C32" s="162">
        <v>9451.88</v>
      </c>
      <c r="D32" s="167" t="s">
        <v>234</v>
      </c>
      <c r="E32" s="164">
        <v>0</v>
      </c>
      <c r="F32" s="164">
        <v>0</v>
      </c>
      <c r="G32" s="164">
        <v>0</v>
      </c>
      <c r="H32" s="165">
        <v>0</v>
      </c>
      <c r="I32" s="182">
        <v>0</v>
      </c>
      <c r="J32" s="164">
        <v>0</v>
      </c>
      <c r="K32" s="164">
        <v>0</v>
      </c>
      <c r="L32" s="164">
        <v>0</v>
      </c>
      <c r="M32" s="164">
        <v>0</v>
      </c>
      <c r="N32" s="200"/>
      <c r="O32" s="200"/>
      <c r="P32" s="200"/>
      <c r="Q32" s="200"/>
      <c r="R32" s="200"/>
      <c r="S32" s="200"/>
      <c r="T32" s="200"/>
      <c r="U32" s="200"/>
    </row>
    <row r="33" s="129" customFormat="1" ht="17.1" customHeight="1" spans="1:21">
      <c r="A33" s="185" t="s">
        <v>34</v>
      </c>
      <c r="B33" s="186"/>
      <c r="C33" s="166">
        <v>0</v>
      </c>
      <c r="D33" s="167" t="s">
        <v>235</v>
      </c>
      <c r="E33" s="164">
        <v>0</v>
      </c>
      <c r="F33" s="164">
        <v>0</v>
      </c>
      <c r="G33" s="164">
        <v>0</v>
      </c>
      <c r="H33" s="165">
        <v>0</v>
      </c>
      <c r="I33" s="182">
        <v>0</v>
      </c>
      <c r="J33" s="164">
        <v>0</v>
      </c>
      <c r="K33" s="164">
        <v>0</v>
      </c>
      <c r="L33" s="164">
        <v>0</v>
      </c>
      <c r="M33" s="164">
        <v>0</v>
      </c>
      <c r="N33" s="200"/>
      <c r="O33" s="200"/>
      <c r="P33" s="200"/>
      <c r="Q33" s="200"/>
      <c r="R33" s="200"/>
      <c r="S33" s="200"/>
      <c r="T33" s="200"/>
      <c r="U33" s="200"/>
    </row>
    <row r="34" s="129" customFormat="1" ht="17.1" customHeight="1" spans="1:21">
      <c r="A34" s="185" t="s">
        <v>35</v>
      </c>
      <c r="B34" s="186"/>
      <c r="C34" s="171">
        <v>0</v>
      </c>
      <c r="D34" s="167" t="s">
        <v>236</v>
      </c>
      <c r="E34" s="164">
        <v>4358</v>
      </c>
      <c r="F34" s="164">
        <v>0</v>
      </c>
      <c r="G34" s="164">
        <v>0</v>
      </c>
      <c r="H34" s="165">
        <v>2176</v>
      </c>
      <c r="I34" s="182">
        <v>2176</v>
      </c>
      <c r="J34" s="164">
        <v>2182</v>
      </c>
      <c r="K34" s="164">
        <v>0</v>
      </c>
      <c r="L34" s="164">
        <v>0</v>
      </c>
      <c r="M34" s="164">
        <v>0</v>
      </c>
      <c r="N34" s="200"/>
      <c r="O34" s="200"/>
      <c r="P34" s="200"/>
      <c r="Q34" s="200"/>
      <c r="R34" s="200"/>
      <c r="S34" s="200"/>
      <c r="T34" s="200"/>
      <c r="U34" s="200"/>
    </row>
    <row r="35" s="129" customFormat="1" ht="17.1" customHeight="1" spans="1:21">
      <c r="A35" s="185" t="s">
        <v>36</v>
      </c>
      <c r="B35" s="186"/>
      <c r="C35" s="171">
        <v>0</v>
      </c>
      <c r="D35" s="167" t="s">
        <v>237</v>
      </c>
      <c r="E35" s="164">
        <v>0</v>
      </c>
      <c r="F35" s="164">
        <v>0</v>
      </c>
      <c r="G35" s="164">
        <v>0</v>
      </c>
      <c r="H35" s="165">
        <v>0</v>
      </c>
      <c r="I35" s="182">
        <v>0</v>
      </c>
      <c r="J35" s="164">
        <v>0</v>
      </c>
      <c r="K35" s="164">
        <v>0</v>
      </c>
      <c r="L35" s="164">
        <v>0</v>
      </c>
      <c r="M35" s="164">
        <v>0</v>
      </c>
      <c r="N35" s="200"/>
      <c r="O35" s="200"/>
      <c r="P35" s="200"/>
      <c r="Q35" s="200"/>
      <c r="R35" s="200"/>
      <c r="S35" s="200"/>
      <c r="T35" s="200"/>
      <c r="U35" s="200"/>
    </row>
    <row r="36" s="129" customFormat="1" ht="17.1" customHeight="1" spans="1:21">
      <c r="A36" s="137" t="s">
        <v>238</v>
      </c>
      <c r="B36" s="139"/>
      <c r="C36" s="171">
        <v>9451.88</v>
      </c>
      <c r="D36" s="187" t="s">
        <v>239</v>
      </c>
      <c r="E36" s="182">
        <v>9451.88</v>
      </c>
      <c r="F36" s="182">
        <v>0</v>
      </c>
      <c r="G36" s="182">
        <v>0</v>
      </c>
      <c r="H36" s="165">
        <v>6999.88</v>
      </c>
      <c r="I36" s="182">
        <v>6977.88</v>
      </c>
      <c r="J36" s="182">
        <v>2452</v>
      </c>
      <c r="K36" s="182">
        <v>0</v>
      </c>
      <c r="L36" s="182">
        <v>0</v>
      </c>
      <c r="M36" s="182">
        <v>0</v>
      </c>
      <c r="N36" s="200"/>
      <c r="O36" s="200"/>
      <c r="P36" s="200"/>
      <c r="Q36" s="200"/>
      <c r="R36" s="200"/>
      <c r="S36" s="200"/>
      <c r="T36" s="200"/>
      <c r="U36" s="200"/>
    </row>
    <row r="37" s="128" customFormat="1" ht="14.25" spans="1:4">
      <c r="A37" s="188"/>
      <c r="B37" s="188"/>
      <c r="D37" s="189"/>
    </row>
    <row r="38" s="128" customFormat="1" ht="14.25" spans="1:2">
      <c r="A38" s="188"/>
      <c r="B38" s="188"/>
    </row>
    <row r="39" s="128" customFormat="1" ht="14.25" spans="1:2">
      <c r="A39" s="188"/>
      <c r="B39" s="188"/>
    </row>
    <row r="40" s="128" customFormat="1" ht="14.25" spans="1:2">
      <c r="A40" s="188"/>
      <c r="B40" s="188"/>
    </row>
    <row r="41" s="128" customFormat="1" ht="14.25" spans="1:2">
      <c r="A41" s="188"/>
      <c r="B41" s="188"/>
    </row>
    <row r="42" s="128" customFormat="1" ht="14.25" spans="1:2">
      <c r="A42" s="188"/>
      <c r="B42" s="188"/>
    </row>
    <row r="43" s="128" customFormat="1" ht="14.25" spans="1:2">
      <c r="A43" s="188"/>
      <c r="B43" s="188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95"/>
  <sheetViews>
    <sheetView showGridLines="0" showZeros="0" topLeftCell="A69" workbookViewId="0">
      <selection activeCell="J101" sqref="J101"/>
    </sheetView>
  </sheetViews>
  <sheetFormatPr defaultColWidth="9" defaultRowHeight="11.25"/>
  <cols>
    <col min="1" max="1" width="5.125" style="74" customWidth="1"/>
    <col min="2" max="3" width="4.125" style="74" customWidth="1"/>
    <col min="4" max="4" width="33.375" style="74" customWidth="1"/>
    <col min="5" max="5" width="13.375" style="74" customWidth="1"/>
    <col min="6" max="9" width="12.625" style="74" customWidth="1"/>
    <col min="10" max="10" width="12.75" style="74" customWidth="1"/>
    <col min="11" max="11" width="12.125" style="74" customWidth="1"/>
    <col min="12" max="16384" width="9" style="74"/>
  </cols>
  <sheetData>
    <row r="1" ht="42" customHeight="1" spans="1:11">
      <c r="A1" s="75" t="s">
        <v>240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ht="15.75" customHeight="1" spans="1:11">
      <c r="A2" s="76" t="s">
        <v>1</v>
      </c>
      <c r="B2" s="77"/>
      <c r="C2" s="77"/>
      <c r="D2" s="77"/>
      <c r="E2" s="78"/>
      <c r="F2" s="79"/>
      <c r="G2" s="79"/>
      <c r="H2" s="79"/>
      <c r="I2" s="79"/>
      <c r="J2" s="79"/>
      <c r="K2" s="51" t="s">
        <v>2</v>
      </c>
    </row>
    <row r="3" s="125" customFormat="1" ht="16.5" customHeight="1" spans="1:11">
      <c r="A3" s="80" t="s">
        <v>241</v>
      </c>
      <c r="B3" s="81"/>
      <c r="C3" s="82"/>
      <c r="D3" s="83" t="s">
        <v>173</v>
      </c>
      <c r="E3" s="88" t="s">
        <v>42</v>
      </c>
      <c r="F3" s="84">
        <v>2020</v>
      </c>
      <c r="G3" s="84"/>
      <c r="H3" s="84"/>
      <c r="I3" s="84"/>
      <c r="J3" s="84"/>
      <c r="K3" s="84"/>
    </row>
    <row r="4" s="125" customFormat="1" ht="14.25" customHeight="1" spans="1:11">
      <c r="A4" s="85" t="s">
        <v>53</v>
      </c>
      <c r="B4" s="86" t="s">
        <v>54</v>
      </c>
      <c r="C4" s="86" t="s">
        <v>55</v>
      </c>
      <c r="D4" s="87"/>
      <c r="E4" s="88"/>
      <c r="F4" s="89" t="s">
        <v>175</v>
      </c>
      <c r="G4" s="89"/>
      <c r="H4" s="89"/>
      <c r="I4" s="95" t="s">
        <v>176</v>
      </c>
      <c r="J4" s="96"/>
      <c r="K4" s="97"/>
    </row>
    <row r="5" s="125" customFormat="1" ht="37.5" customHeight="1" spans="1:11">
      <c r="A5" s="85"/>
      <c r="B5" s="86"/>
      <c r="C5" s="86"/>
      <c r="D5" s="90"/>
      <c r="E5" s="88"/>
      <c r="F5" s="88" t="s">
        <v>17</v>
      </c>
      <c r="G5" s="88" t="s">
        <v>177</v>
      </c>
      <c r="H5" s="88" t="s">
        <v>178</v>
      </c>
      <c r="I5" s="88" t="s">
        <v>17</v>
      </c>
      <c r="J5" s="88" t="s">
        <v>179</v>
      </c>
      <c r="K5" s="88" t="s">
        <v>180</v>
      </c>
    </row>
    <row r="6" s="125" customFormat="1" ht="20.1" customHeight="1" spans="1:11">
      <c r="A6" s="91" t="s">
        <v>65</v>
      </c>
      <c r="B6" s="86" t="s">
        <v>65</v>
      </c>
      <c r="C6" s="86" t="s">
        <v>65</v>
      </c>
      <c r="D6" s="86" t="s">
        <v>65</v>
      </c>
      <c r="E6" s="84">
        <v>1</v>
      </c>
      <c r="F6" s="84">
        <v>2</v>
      </c>
      <c r="G6" s="84">
        <v>3</v>
      </c>
      <c r="H6" s="84">
        <v>4</v>
      </c>
      <c r="I6" s="84">
        <v>5</v>
      </c>
      <c r="J6" s="84">
        <v>6</v>
      </c>
      <c r="K6" s="84">
        <v>7</v>
      </c>
    </row>
    <row r="7" s="126" customFormat="1" ht="20.1" customHeight="1" spans="1:11">
      <c r="A7" s="92"/>
      <c r="B7" s="93"/>
      <c r="C7" s="93"/>
      <c r="D7" s="93" t="s">
        <v>7</v>
      </c>
      <c r="E7" s="94">
        <f t="shared" ref="E7:K7" si="0">E8+E54+E58+E67+E73+E77+E90</f>
        <v>6999.88</v>
      </c>
      <c r="F7" s="94">
        <f>F8+F54+F58+F67+F73+F77+F90</f>
        <v>760.33</v>
      </c>
      <c r="G7" s="94">
        <f>G8+G54+G58+G67+G73+G77+G90</f>
        <v>707.01</v>
      </c>
      <c r="H7" s="94">
        <f>H8+H54+H58+H67+H73+H77+H90</f>
        <v>53.32</v>
      </c>
      <c r="I7" s="94">
        <f>I8+I54+I58+I67+I73+I77+I90</f>
        <v>6239.55</v>
      </c>
      <c r="J7" s="94">
        <f>J8+J54+J58+J67+J73+J77+J90</f>
        <v>362</v>
      </c>
      <c r="K7" s="94">
        <f>K8+K54+K58+K67+K73+K77+K90</f>
        <v>5877.55</v>
      </c>
    </row>
    <row r="8" s="73" customFormat="1" ht="20.1" customHeight="1" spans="1:11">
      <c r="A8" s="92" t="s">
        <v>69</v>
      </c>
      <c r="B8" s="93"/>
      <c r="C8" s="93"/>
      <c r="D8" s="93" t="s">
        <v>66</v>
      </c>
      <c r="E8" s="94">
        <f t="shared" ref="E8:K8" si="1">E9+E50</f>
        <v>1155.8</v>
      </c>
      <c r="F8" s="94">
        <f>F9+F50</f>
        <v>632.8</v>
      </c>
      <c r="G8" s="94">
        <f>G9+G50</f>
        <v>579.48</v>
      </c>
      <c r="H8" s="94">
        <f>H9+H50</f>
        <v>53.32</v>
      </c>
      <c r="I8" s="94">
        <f>I9+I50</f>
        <v>523</v>
      </c>
      <c r="J8" s="94">
        <f>J9+J50</f>
        <v>362</v>
      </c>
      <c r="K8" s="94">
        <f>K9+K50</f>
        <v>161</v>
      </c>
    </row>
    <row r="9" s="73" customFormat="1" ht="20.1" customHeight="1" spans="1:11">
      <c r="A9" s="92"/>
      <c r="B9" s="93" t="s">
        <v>70</v>
      </c>
      <c r="C9" s="93"/>
      <c r="D9" s="93" t="s">
        <v>67</v>
      </c>
      <c r="E9" s="94">
        <f t="shared" ref="E9:K9" si="2">E10+E23+E33+E35+E37</f>
        <v>994.8</v>
      </c>
      <c r="F9" s="94">
        <f>F10+F23+F33+F35+F37</f>
        <v>632.8</v>
      </c>
      <c r="G9" s="94">
        <f>G10+G23+G33+G35+G37</f>
        <v>579.48</v>
      </c>
      <c r="H9" s="94">
        <f>H10+H23+H33+H35+H37</f>
        <v>53.32</v>
      </c>
      <c r="I9" s="94">
        <f>I10+I23+I33+I35+I37</f>
        <v>362</v>
      </c>
      <c r="J9" s="94">
        <f>J10+J23+J33+J35+J37</f>
        <v>362</v>
      </c>
      <c r="K9" s="94">
        <f>K10+K23+K33+K35+K37</f>
        <v>0</v>
      </c>
    </row>
    <row r="10" s="73" customFormat="1" ht="20.1" customHeight="1" spans="1:11">
      <c r="A10" s="92"/>
      <c r="B10" s="93"/>
      <c r="C10" s="93" t="s">
        <v>71</v>
      </c>
      <c r="D10" s="93" t="s">
        <v>68</v>
      </c>
      <c r="E10" s="94">
        <f t="shared" ref="E10:K10" si="3">SUM(E11:E22)</f>
        <v>276.5</v>
      </c>
      <c r="F10" s="94">
        <f>SUM(F11:F22)</f>
        <v>276.5</v>
      </c>
      <c r="G10" s="94">
        <f>SUM(G11:G22)</f>
        <v>229.66</v>
      </c>
      <c r="H10" s="94">
        <f>SUM(H11:H22)</f>
        <v>46.84</v>
      </c>
      <c r="I10" s="94">
        <f>SUM(I11:I22)</f>
        <v>0</v>
      </c>
      <c r="J10" s="94">
        <f>SUM(J11:J22)</f>
        <v>0</v>
      </c>
      <c r="K10" s="94">
        <f>SUM(K11:K22)</f>
        <v>0</v>
      </c>
    </row>
    <row r="11" s="73" customFormat="1" ht="20.1" customHeight="1" spans="1:11">
      <c r="A11" s="92" t="s">
        <v>181</v>
      </c>
      <c r="B11" s="93" t="s">
        <v>182</v>
      </c>
      <c r="C11" s="93" t="s">
        <v>183</v>
      </c>
      <c r="D11" s="93" t="s">
        <v>73</v>
      </c>
      <c r="E11" s="94">
        <v>10.23</v>
      </c>
      <c r="F11" s="94">
        <v>10.23</v>
      </c>
      <c r="G11" s="94">
        <v>10.23</v>
      </c>
      <c r="H11" s="94">
        <v>0</v>
      </c>
      <c r="I11" s="94">
        <v>0</v>
      </c>
      <c r="J11" s="94">
        <v>0</v>
      </c>
      <c r="K11" s="94">
        <v>0</v>
      </c>
    </row>
    <row r="12" s="73" customFormat="1" ht="20.1" customHeight="1" spans="1:11">
      <c r="A12" s="92" t="s">
        <v>181</v>
      </c>
      <c r="B12" s="93" t="s">
        <v>182</v>
      </c>
      <c r="C12" s="93" t="s">
        <v>183</v>
      </c>
      <c r="D12" s="93" t="s">
        <v>78</v>
      </c>
      <c r="E12" s="94">
        <v>12.56</v>
      </c>
      <c r="F12" s="94">
        <v>12.56</v>
      </c>
      <c r="G12" s="94">
        <v>12.56</v>
      </c>
      <c r="H12" s="94">
        <v>0</v>
      </c>
      <c r="I12" s="94">
        <v>0</v>
      </c>
      <c r="J12" s="94">
        <v>0</v>
      </c>
      <c r="K12" s="94">
        <v>0</v>
      </c>
    </row>
    <row r="13" s="73" customFormat="1" ht="20.1" customHeight="1" spans="1:11">
      <c r="A13" s="92" t="s">
        <v>181</v>
      </c>
      <c r="B13" s="93" t="s">
        <v>182</v>
      </c>
      <c r="C13" s="93" t="s">
        <v>183</v>
      </c>
      <c r="D13" s="93" t="s">
        <v>75</v>
      </c>
      <c r="E13" s="94">
        <v>0.35</v>
      </c>
      <c r="F13" s="94">
        <v>0.35</v>
      </c>
      <c r="G13" s="94">
        <v>0.35</v>
      </c>
      <c r="H13" s="94">
        <v>0</v>
      </c>
      <c r="I13" s="94">
        <v>0</v>
      </c>
      <c r="J13" s="94">
        <v>0</v>
      </c>
      <c r="K13" s="94">
        <v>0</v>
      </c>
    </row>
    <row r="14" s="73" customFormat="1" ht="20.1" customHeight="1" spans="1:11">
      <c r="A14" s="92" t="s">
        <v>181</v>
      </c>
      <c r="B14" s="93" t="s">
        <v>182</v>
      </c>
      <c r="C14" s="93" t="s">
        <v>183</v>
      </c>
      <c r="D14" s="93" t="s">
        <v>82</v>
      </c>
      <c r="E14" s="94">
        <v>25</v>
      </c>
      <c r="F14" s="94">
        <v>25</v>
      </c>
      <c r="G14" s="94">
        <v>0</v>
      </c>
      <c r="H14" s="94">
        <v>25</v>
      </c>
      <c r="I14" s="94">
        <v>0</v>
      </c>
      <c r="J14" s="94">
        <v>0</v>
      </c>
      <c r="K14" s="94">
        <v>0</v>
      </c>
    </row>
    <row r="15" s="73" customFormat="1" ht="20.1" customHeight="1" spans="1:11">
      <c r="A15" s="92" t="s">
        <v>181</v>
      </c>
      <c r="B15" s="93" t="s">
        <v>182</v>
      </c>
      <c r="C15" s="93" t="s">
        <v>183</v>
      </c>
      <c r="D15" s="93" t="s">
        <v>72</v>
      </c>
      <c r="E15" s="94">
        <v>165.15</v>
      </c>
      <c r="F15" s="94">
        <v>165.15</v>
      </c>
      <c r="G15" s="94">
        <v>165.15</v>
      </c>
      <c r="H15" s="94">
        <v>0</v>
      </c>
      <c r="I15" s="94">
        <v>0</v>
      </c>
      <c r="J15" s="94">
        <v>0</v>
      </c>
      <c r="K15" s="94">
        <v>0</v>
      </c>
    </row>
    <row r="16" s="73" customFormat="1" ht="20.1" customHeight="1" spans="1:11">
      <c r="A16" s="92" t="s">
        <v>181</v>
      </c>
      <c r="B16" s="93" t="s">
        <v>182</v>
      </c>
      <c r="C16" s="93" t="s">
        <v>183</v>
      </c>
      <c r="D16" s="93" t="s">
        <v>76</v>
      </c>
      <c r="E16" s="94">
        <v>0.88</v>
      </c>
      <c r="F16" s="94">
        <v>0.88</v>
      </c>
      <c r="G16" s="94">
        <v>0.88</v>
      </c>
      <c r="H16" s="94">
        <v>0</v>
      </c>
      <c r="I16" s="94">
        <v>0</v>
      </c>
      <c r="J16" s="94">
        <v>0</v>
      </c>
      <c r="K16" s="94">
        <v>0</v>
      </c>
    </row>
    <row r="17" s="73" customFormat="1" ht="20.1" customHeight="1" spans="1:11">
      <c r="A17" s="92" t="s">
        <v>181</v>
      </c>
      <c r="B17" s="93" t="s">
        <v>182</v>
      </c>
      <c r="C17" s="93" t="s">
        <v>183</v>
      </c>
      <c r="D17" s="93" t="s">
        <v>83</v>
      </c>
      <c r="E17" s="94">
        <v>18.36</v>
      </c>
      <c r="F17" s="94">
        <v>18.36</v>
      </c>
      <c r="G17" s="94">
        <v>0</v>
      </c>
      <c r="H17" s="94">
        <v>18.36</v>
      </c>
      <c r="I17" s="94">
        <v>0</v>
      </c>
      <c r="J17" s="94">
        <v>0</v>
      </c>
      <c r="K17" s="94">
        <v>0</v>
      </c>
    </row>
    <row r="18" s="73" customFormat="1" ht="20.1" customHeight="1" spans="1:11">
      <c r="A18" s="92" t="s">
        <v>181</v>
      </c>
      <c r="B18" s="93" t="s">
        <v>182</v>
      </c>
      <c r="C18" s="93" t="s">
        <v>183</v>
      </c>
      <c r="D18" s="93" t="s">
        <v>81</v>
      </c>
      <c r="E18" s="94">
        <v>3.48</v>
      </c>
      <c r="F18" s="94">
        <v>3.48</v>
      </c>
      <c r="G18" s="94">
        <v>0</v>
      </c>
      <c r="H18" s="94">
        <v>3.48</v>
      </c>
      <c r="I18" s="94">
        <v>0</v>
      </c>
      <c r="J18" s="94">
        <v>0</v>
      </c>
      <c r="K18" s="94">
        <v>0</v>
      </c>
    </row>
    <row r="19" s="73" customFormat="1" ht="20.1" customHeight="1" spans="1:11">
      <c r="A19" s="92" t="s">
        <v>181</v>
      </c>
      <c r="B19" s="93" t="s">
        <v>182</v>
      </c>
      <c r="C19" s="93" t="s">
        <v>183</v>
      </c>
      <c r="D19" s="93" t="s">
        <v>74</v>
      </c>
      <c r="E19" s="94">
        <v>21.6</v>
      </c>
      <c r="F19" s="94">
        <v>21.6</v>
      </c>
      <c r="G19" s="94">
        <v>21.6</v>
      </c>
      <c r="H19" s="94">
        <v>0</v>
      </c>
      <c r="I19" s="94">
        <v>0</v>
      </c>
      <c r="J19" s="94">
        <v>0</v>
      </c>
      <c r="K19" s="94">
        <v>0</v>
      </c>
    </row>
    <row r="20" s="73" customFormat="1" ht="20.1" customHeight="1" spans="1:11">
      <c r="A20" s="92" t="s">
        <v>181</v>
      </c>
      <c r="B20" s="93" t="s">
        <v>182</v>
      </c>
      <c r="C20" s="93" t="s">
        <v>183</v>
      </c>
      <c r="D20" s="93" t="s">
        <v>77</v>
      </c>
      <c r="E20" s="94">
        <v>0.26</v>
      </c>
      <c r="F20" s="94">
        <v>0.26</v>
      </c>
      <c r="G20" s="94">
        <v>0.26</v>
      </c>
      <c r="H20" s="94">
        <v>0</v>
      </c>
      <c r="I20" s="94">
        <v>0</v>
      </c>
      <c r="J20" s="94">
        <v>0</v>
      </c>
      <c r="K20" s="94">
        <v>0</v>
      </c>
    </row>
    <row r="21" s="73" customFormat="1" ht="20.1" customHeight="1" spans="1:11">
      <c r="A21" s="92" t="s">
        <v>181</v>
      </c>
      <c r="B21" s="93" t="s">
        <v>182</v>
      </c>
      <c r="C21" s="93" t="s">
        <v>183</v>
      </c>
      <c r="D21" s="93" t="s">
        <v>79</v>
      </c>
      <c r="E21" s="94">
        <v>4.85</v>
      </c>
      <c r="F21" s="94">
        <v>4.85</v>
      </c>
      <c r="G21" s="94">
        <v>4.85</v>
      </c>
      <c r="H21" s="94">
        <v>0</v>
      </c>
      <c r="I21" s="94">
        <v>0</v>
      </c>
      <c r="J21" s="94">
        <v>0</v>
      </c>
      <c r="K21" s="94">
        <v>0</v>
      </c>
    </row>
    <row r="22" s="73" customFormat="1" ht="20.1" customHeight="1" spans="1:11">
      <c r="A22" s="92" t="s">
        <v>181</v>
      </c>
      <c r="B22" s="93" t="s">
        <v>182</v>
      </c>
      <c r="C22" s="93" t="s">
        <v>183</v>
      </c>
      <c r="D22" s="93" t="s">
        <v>80</v>
      </c>
      <c r="E22" s="94">
        <v>13.78</v>
      </c>
      <c r="F22" s="94">
        <v>13.78</v>
      </c>
      <c r="G22" s="94">
        <v>13.78</v>
      </c>
      <c r="H22" s="94">
        <v>0</v>
      </c>
      <c r="I22" s="94">
        <v>0</v>
      </c>
      <c r="J22" s="94">
        <v>0</v>
      </c>
      <c r="K22" s="94">
        <v>0</v>
      </c>
    </row>
    <row r="23" s="73" customFormat="1" ht="20.1" customHeight="1" spans="1:11">
      <c r="A23" s="92"/>
      <c r="B23" s="93"/>
      <c r="C23" s="93" t="s">
        <v>85</v>
      </c>
      <c r="D23" s="93" t="s">
        <v>84</v>
      </c>
      <c r="E23" s="94">
        <f t="shared" ref="E23:K23" si="4">SUM(E24:E32)</f>
        <v>242</v>
      </c>
      <c r="F23" s="94">
        <f>SUM(F24:F32)</f>
        <v>0</v>
      </c>
      <c r="G23" s="94">
        <f>SUM(G24:G32)</f>
        <v>0</v>
      </c>
      <c r="H23" s="94">
        <f>SUM(H24:H32)</f>
        <v>0</v>
      </c>
      <c r="I23" s="94">
        <f>SUM(I24:I32)</f>
        <v>242</v>
      </c>
      <c r="J23" s="94">
        <f>SUM(J24:J32)</f>
        <v>242</v>
      </c>
      <c r="K23" s="94">
        <f>SUM(K24:K32)</f>
        <v>0</v>
      </c>
    </row>
    <row r="24" s="73" customFormat="1" ht="20.1" customHeight="1" spans="1:11">
      <c r="A24" s="92" t="s">
        <v>181</v>
      </c>
      <c r="B24" s="93" t="s">
        <v>182</v>
      </c>
      <c r="C24" s="93" t="s">
        <v>184</v>
      </c>
      <c r="D24" s="93" t="s">
        <v>90</v>
      </c>
      <c r="E24" s="94">
        <v>85</v>
      </c>
      <c r="F24" s="94">
        <v>0</v>
      </c>
      <c r="G24" s="94">
        <v>0</v>
      </c>
      <c r="H24" s="94">
        <v>0</v>
      </c>
      <c r="I24" s="94">
        <v>85</v>
      </c>
      <c r="J24" s="94">
        <v>85</v>
      </c>
      <c r="K24" s="94">
        <v>0</v>
      </c>
    </row>
    <row r="25" s="73" customFormat="1" ht="20.1" customHeight="1" spans="1:11">
      <c r="A25" s="92" t="s">
        <v>181</v>
      </c>
      <c r="B25" s="93" t="s">
        <v>182</v>
      </c>
      <c r="C25" s="93" t="s">
        <v>184</v>
      </c>
      <c r="D25" s="93" t="s">
        <v>92</v>
      </c>
      <c r="E25" s="94">
        <v>10</v>
      </c>
      <c r="F25" s="94">
        <v>0</v>
      </c>
      <c r="G25" s="94">
        <v>0</v>
      </c>
      <c r="H25" s="94">
        <v>0</v>
      </c>
      <c r="I25" s="94">
        <v>10</v>
      </c>
      <c r="J25" s="94">
        <v>10</v>
      </c>
      <c r="K25" s="94">
        <v>0</v>
      </c>
    </row>
    <row r="26" s="73" customFormat="1" ht="20.1" customHeight="1" spans="1:11">
      <c r="A26" s="92" t="s">
        <v>181</v>
      </c>
      <c r="B26" s="93" t="s">
        <v>182</v>
      </c>
      <c r="C26" s="93" t="s">
        <v>184</v>
      </c>
      <c r="D26" s="93" t="s">
        <v>89</v>
      </c>
      <c r="E26" s="94">
        <v>10</v>
      </c>
      <c r="F26" s="94">
        <v>0</v>
      </c>
      <c r="G26" s="94">
        <v>0</v>
      </c>
      <c r="H26" s="94">
        <v>0</v>
      </c>
      <c r="I26" s="94">
        <v>10</v>
      </c>
      <c r="J26" s="94">
        <v>10</v>
      </c>
      <c r="K26" s="94">
        <v>0</v>
      </c>
    </row>
    <row r="27" s="73" customFormat="1" ht="20.1" customHeight="1" spans="1:11">
      <c r="A27" s="92" t="s">
        <v>181</v>
      </c>
      <c r="B27" s="93" t="s">
        <v>182</v>
      </c>
      <c r="C27" s="93" t="s">
        <v>184</v>
      </c>
      <c r="D27" s="93" t="s">
        <v>91</v>
      </c>
      <c r="E27" s="94">
        <v>6</v>
      </c>
      <c r="F27" s="94">
        <v>0</v>
      </c>
      <c r="G27" s="94">
        <v>0</v>
      </c>
      <c r="H27" s="94">
        <v>0</v>
      </c>
      <c r="I27" s="94">
        <v>6</v>
      </c>
      <c r="J27" s="94">
        <v>6</v>
      </c>
      <c r="K27" s="94">
        <v>0</v>
      </c>
    </row>
    <row r="28" s="73" customFormat="1" ht="20.1" customHeight="1" spans="1:11">
      <c r="A28" s="92" t="s">
        <v>181</v>
      </c>
      <c r="B28" s="93" t="s">
        <v>182</v>
      </c>
      <c r="C28" s="93" t="s">
        <v>184</v>
      </c>
      <c r="D28" s="93" t="s">
        <v>93</v>
      </c>
      <c r="E28" s="94">
        <v>16</v>
      </c>
      <c r="F28" s="94">
        <v>0</v>
      </c>
      <c r="G28" s="94">
        <v>0</v>
      </c>
      <c r="H28" s="94">
        <v>0</v>
      </c>
      <c r="I28" s="94">
        <v>16</v>
      </c>
      <c r="J28" s="94">
        <v>16</v>
      </c>
      <c r="K28" s="94">
        <v>0</v>
      </c>
    </row>
    <row r="29" s="73" customFormat="1" ht="20.1" customHeight="1" spans="1:11">
      <c r="A29" s="92" t="s">
        <v>181</v>
      </c>
      <c r="B29" s="93" t="s">
        <v>182</v>
      </c>
      <c r="C29" s="93" t="s">
        <v>184</v>
      </c>
      <c r="D29" s="93" t="s">
        <v>87</v>
      </c>
      <c r="E29" s="94">
        <v>20</v>
      </c>
      <c r="F29" s="94">
        <v>0</v>
      </c>
      <c r="G29" s="94">
        <v>0</v>
      </c>
      <c r="H29" s="94">
        <v>0</v>
      </c>
      <c r="I29" s="94">
        <v>20</v>
      </c>
      <c r="J29" s="94">
        <v>20</v>
      </c>
      <c r="K29" s="94">
        <v>0</v>
      </c>
    </row>
    <row r="30" s="73" customFormat="1" ht="20.1" customHeight="1" spans="1:11">
      <c r="A30" s="92" t="s">
        <v>181</v>
      </c>
      <c r="B30" s="93" t="s">
        <v>182</v>
      </c>
      <c r="C30" s="93" t="s">
        <v>184</v>
      </c>
      <c r="D30" s="93" t="s">
        <v>86</v>
      </c>
      <c r="E30" s="94">
        <v>50</v>
      </c>
      <c r="F30" s="94">
        <v>0</v>
      </c>
      <c r="G30" s="94">
        <v>0</v>
      </c>
      <c r="H30" s="94">
        <v>0</v>
      </c>
      <c r="I30" s="94">
        <v>50</v>
      </c>
      <c r="J30" s="94">
        <v>50</v>
      </c>
      <c r="K30" s="94">
        <v>0</v>
      </c>
    </row>
    <row r="31" s="73" customFormat="1" ht="20.1" customHeight="1" spans="1:11">
      <c r="A31" s="92" t="s">
        <v>181</v>
      </c>
      <c r="B31" s="93" t="s">
        <v>182</v>
      </c>
      <c r="C31" s="93" t="s">
        <v>184</v>
      </c>
      <c r="D31" s="93" t="s">
        <v>88</v>
      </c>
      <c r="E31" s="94">
        <v>25</v>
      </c>
      <c r="F31" s="94">
        <v>0</v>
      </c>
      <c r="G31" s="94">
        <v>0</v>
      </c>
      <c r="H31" s="94">
        <v>0</v>
      </c>
      <c r="I31" s="94">
        <v>25</v>
      </c>
      <c r="J31" s="94">
        <v>25</v>
      </c>
      <c r="K31" s="94">
        <v>0</v>
      </c>
    </row>
    <row r="32" ht="20.1" customHeight="1" spans="1:11">
      <c r="A32" s="92" t="s">
        <v>181</v>
      </c>
      <c r="B32" s="93" t="s">
        <v>182</v>
      </c>
      <c r="C32" s="93" t="s">
        <v>184</v>
      </c>
      <c r="D32" s="93" t="s">
        <v>94</v>
      </c>
      <c r="E32" s="94">
        <v>20</v>
      </c>
      <c r="F32" s="94">
        <v>0</v>
      </c>
      <c r="G32" s="94">
        <v>0</v>
      </c>
      <c r="H32" s="94">
        <v>0</v>
      </c>
      <c r="I32" s="94">
        <v>20</v>
      </c>
      <c r="J32" s="94">
        <v>20</v>
      </c>
      <c r="K32" s="94">
        <v>0</v>
      </c>
    </row>
    <row r="33" ht="20.1" customHeight="1" spans="1:11">
      <c r="A33" s="92"/>
      <c r="B33" s="93"/>
      <c r="C33" s="93" t="s">
        <v>96</v>
      </c>
      <c r="D33" s="93" t="s">
        <v>95</v>
      </c>
      <c r="E33" s="94">
        <f t="shared" ref="E33:K33" si="5">E34</f>
        <v>20</v>
      </c>
      <c r="F33" s="94">
        <f>F34</f>
        <v>0</v>
      </c>
      <c r="G33" s="94">
        <f>G34</f>
        <v>0</v>
      </c>
      <c r="H33" s="94">
        <f>H34</f>
        <v>0</v>
      </c>
      <c r="I33" s="94">
        <f>I34</f>
        <v>20</v>
      </c>
      <c r="J33" s="94">
        <f>J34</f>
        <v>20</v>
      </c>
      <c r="K33" s="94">
        <f>K34</f>
        <v>0</v>
      </c>
    </row>
    <row r="34" ht="20.1" customHeight="1" spans="1:11">
      <c r="A34" s="92" t="s">
        <v>181</v>
      </c>
      <c r="B34" s="93" t="s">
        <v>182</v>
      </c>
      <c r="C34" s="93" t="s">
        <v>185</v>
      </c>
      <c r="D34" s="93" t="s">
        <v>97</v>
      </c>
      <c r="E34" s="94">
        <v>20</v>
      </c>
      <c r="F34" s="94">
        <v>0</v>
      </c>
      <c r="G34" s="94">
        <v>0</v>
      </c>
      <c r="H34" s="94">
        <v>0</v>
      </c>
      <c r="I34" s="94">
        <v>20</v>
      </c>
      <c r="J34" s="94">
        <v>20</v>
      </c>
      <c r="K34" s="94">
        <v>0</v>
      </c>
    </row>
    <row r="35" ht="20.1" customHeight="1" spans="1:11">
      <c r="A35" s="92"/>
      <c r="B35" s="93"/>
      <c r="C35" s="93" t="s">
        <v>99</v>
      </c>
      <c r="D35" s="93" t="s">
        <v>98</v>
      </c>
      <c r="E35" s="94">
        <f t="shared" ref="E35:K35" si="6">E36</f>
        <v>100</v>
      </c>
      <c r="F35" s="94">
        <f>F36</f>
        <v>0</v>
      </c>
      <c r="G35" s="94">
        <f>G36</f>
        <v>0</v>
      </c>
      <c r="H35" s="94">
        <f>H36</f>
        <v>0</v>
      </c>
      <c r="I35" s="94">
        <f>I36</f>
        <v>100</v>
      </c>
      <c r="J35" s="94">
        <f>J36</f>
        <v>100</v>
      </c>
      <c r="K35" s="94">
        <f>K36</f>
        <v>0</v>
      </c>
    </row>
    <row r="36" ht="20.1" customHeight="1" spans="1:11">
      <c r="A36" s="92" t="s">
        <v>181</v>
      </c>
      <c r="B36" s="93" t="s">
        <v>182</v>
      </c>
      <c r="C36" s="93" t="s">
        <v>186</v>
      </c>
      <c r="D36" s="93" t="s">
        <v>100</v>
      </c>
      <c r="E36" s="94">
        <v>100</v>
      </c>
      <c r="F36" s="94">
        <v>0</v>
      </c>
      <c r="G36" s="94">
        <v>0</v>
      </c>
      <c r="H36" s="94">
        <v>0</v>
      </c>
      <c r="I36" s="94">
        <v>100</v>
      </c>
      <c r="J36" s="94">
        <v>100</v>
      </c>
      <c r="K36" s="94">
        <v>0</v>
      </c>
    </row>
    <row r="37" ht="20.1" customHeight="1" spans="1:11">
      <c r="A37" s="92"/>
      <c r="B37" s="93"/>
      <c r="C37" s="93" t="s">
        <v>102</v>
      </c>
      <c r="D37" s="93" t="s">
        <v>101</v>
      </c>
      <c r="E37" s="94">
        <f t="shared" ref="E37:K37" si="7">SUM(E38:E49)</f>
        <v>356.3</v>
      </c>
      <c r="F37" s="94">
        <f>SUM(F38:F49)</f>
        <v>356.3</v>
      </c>
      <c r="G37" s="94">
        <f>SUM(G38:G49)</f>
        <v>349.82</v>
      </c>
      <c r="H37" s="94">
        <f>SUM(H38:H49)</f>
        <v>6.48</v>
      </c>
      <c r="I37" s="94">
        <f>SUM(I38:I49)</f>
        <v>0</v>
      </c>
      <c r="J37" s="94">
        <f>SUM(J38:J49)</f>
        <v>0</v>
      </c>
      <c r="K37" s="94">
        <f>SUM(K38:K49)</f>
        <v>0</v>
      </c>
    </row>
    <row r="38" ht="20.1" customHeight="1" spans="1:11">
      <c r="A38" s="92" t="s">
        <v>181</v>
      </c>
      <c r="B38" s="93" t="s">
        <v>182</v>
      </c>
      <c r="C38" s="93" t="s">
        <v>187</v>
      </c>
      <c r="D38" s="93" t="s">
        <v>104</v>
      </c>
      <c r="E38" s="94">
        <v>47.48</v>
      </c>
      <c r="F38" s="94">
        <v>47.48</v>
      </c>
      <c r="G38" s="94">
        <v>47.48</v>
      </c>
      <c r="H38" s="94">
        <v>0</v>
      </c>
      <c r="I38" s="94">
        <v>0</v>
      </c>
      <c r="J38" s="94">
        <v>0</v>
      </c>
      <c r="K38" s="94">
        <v>0</v>
      </c>
    </row>
    <row r="39" ht="20.1" customHeight="1" spans="1:11">
      <c r="A39" s="92" t="s">
        <v>181</v>
      </c>
      <c r="B39" s="93" t="s">
        <v>182</v>
      </c>
      <c r="C39" s="93" t="s">
        <v>187</v>
      </c>
      <c r="D39" s="93" t="s">
        <v>79</v>
      </c>
      <c r="E39" s="94">
        <v>2.6</v>
      </c>
      <c r="F39" s="94">
        <v>2.6</v>
      </c>
      <c r="G39" s="94">
        <v>2.6</v>
      </c>
      <c r="H39" s="94">
        <v>0</v>
      </c>
      <c r="I39" s="94">
        <v>0</v>
      </c>
      <c r="J39" s="94">
        <v>0</v>
      </c>
      <c r="K39" s="94">
        <v>0</v>
      </c>
    </row>
    <row r="40" ht="20.1" customHeight="1" spans="1:11">
      <c r="A40" s="92" t="s">
        <v>181</v>
      </c>
      <c r="B40" s="93" t="s">
        <v>182</v>
      </c>
      <c r="C40" s="93" t="s">
        <v>187</v>
      </c>
      <c r="D40" s="93" t="s">
        <v>73</v>
      </c>
      <c r="E40" s="94">
        <v>16.41</v>
      </c>
      <c r="F40" s="94">
        <v>16.41</v>
      </c>
      <c r="G40" s="94">
        <v>16.41</v>
      </c>
      <c r="H40" s="94">
        <v>0</v>
      </c>
      <c r="I40" s="94">
        <v>0</v>
      </c>
      <c r="J40" s="94">
        <v>0</v>
      </c>
      <c r="K40" s="94">
        <v>0</v>
      </c>
    </row>
    <row r="41" ht="20.1" customHeight="1" spans="1:11">
      <c r="A41" s="92" t="s">
        <v>181</v>
      </c>
      <c r="B41" s="93" t="s">
        <v>182</v>
      </c>
      <c r="C41" s="93" t="s">
        <v>187</v>
      </c>
      <c r="D41" s="93" t="s">
        <v>74</v>
      </c>
      <c r="E41" s="94">
        <v>38.88</v>
      </c>
      <c r="F41" s="94">
        <v>38.88</v>
      </c>
      <c r="G41" s="94">
        <v>38.88</v>
      </c>
      <c r="H41" s="94">
        <v>0</v>
      </c>
      <c r="I41" s="94">
        <v>0</v>
      </c>
      <c r="J41" s="94">
        <v>0</v>
      </c>
      <c r="K41" s="94">
        <v>0</v>
      </c>
    </row>
    <row r="42" ht="20.1" customHeight="1" spans="1:11">
      <c r="A42" s="92" t="s">
        <v>181</v>
      </c>
      <c r="B42" s="93" t="s">
        <v>182</v>
      </c>
      <c r="C42" s="93" t="s">
        <v>187</v>
      </c>
      <c r="D42" s="93" t="s">
        <v>77</v>
      </c>
      <c r="E42" s="94">
        <v>0.48</v>
      </c>
      <c r="F42" s="94">
        <v>0.48</v>
      </c>
      <c r="G42" s="94">
        <v>0.48</v>
      </c>
      <c r="H42" s="94">
        <v>0</v>
      </c>
      <c r="I42" s="94">
        <v>0</v>
      </c>
      <c r="J42" s="94">
        <v>0</v>
      </c>
      <c r="K42" s="94">
        <v>0</v>
      </c>
    </row>
    <row r="43" ht="20.1" customHeight="1" spans="1:11">
      <c r="A43" s="92" t="s">
        <v>181</v>
      </c>
      <c r="B43" s="93" t="s">
        <v>182</v>
      </c>
      <c r="C43" s="93" t="s">
        <v>187</v>
      </c>
      <c r="D43" s="93" t="s">
        <v>105</v>
      </c>
      <c r="E43" s="94">
        <v>20.22</v>
      </c>
      <c r="F43" s="94">
        <v>20.22</v>
      </c>
      <c r="G43" s="94">
        <v>20.22</v>
      </c>
      <c r="H43" s="94">
        <v>0</v>
      </c>
      <c r="I43" s="94">
        <v>0</v>
      </c>
      <c r="J43" s="94">
        <v>0</v>
      </c>
      <c r="K43" s="94">
        <v>0</v>
      </c>
    </row>
    <row r="44" ht="20.1" customHeight="1" spans="1:11">
      <c r="A44" s="92" t="s">
        <v>181</v>
      </c>
      <c r="B44" s="93" t="s">
        <v>182</v>
      </c>
      <c r="C44" s="93" t="s">
        <v>187</v>
      </c>
      <c r="D44" s="93" t="s">
        <v>80</v>
      </c>
      <c r="E44" s="94">
        <v>22.31</v>
      </c>
      <c r="F44" s="94">
        <v>22.31</v>
      </c>
      <c r="G44" s="94">
        <v>22.31</v>
      </c>
      <c r="H44" s="94">
        <v>0</v>
      </c>
      <c r="I44" s="94">
        <v>0</v>
      </c>
      <c r="J44" s="94">
        <v>0</v>
      </c>
      <c r="K44" s="94">
        <v>0</v>
      </c>
    </row>
    <row r="45" ht="20.1" customHeight="1" spans="1:11">
      <c r="A45" s="92" t="s">
        <v>181</v>
      </c>
      <c r="B45" s="93" t="s">
        <v>182</v>
      </c>
      <c r="C45" s="93" t="s">
        <v>187</v>
      </c>
      <c r="D45" s="93" t="s">
        <v>106</v>
      </c>
      <c r="E45" s="94">
        <v>2.59</v>
      </c>
      <c r="F45" s="94">
        <v>2.59</v>
      </c>
      <c r="G45" s="94">
        <v>2.59</v>
      </c>
      <c r="H45" s="94">
        <v>0</v>
      </c>
      <c r="I45" s="94">
        <v>0</v>
      </c>
      <c r="J45" s="94">
        <v>0</v>
      </c>
      <c r="K45" s="94">
        <v>0</v>
      </c>
    </row>
    <row r="46" ht="20.1" customHeight="1" spans="1:11">
      <c r="A46" s="92" t="s">
        <v>181</v>
      </c>
      <c r="B46" s="93" t="s">
        <v>182</v>
      </c>
      <c r="C46" s="93" t="s">
        <v>187</v>
      </c>
      <c r="D46" s="93" t="s">
        <v>81</v>
      </c>
      <c r="E46" s="94">
        <v>6.48</v>
      </c>
      <c r="F46" s="94">
        <v>6.48</v>
      </c>
      <c r="G46" s="94">
        <v>0</v>
      </c>
      <c r="H46" s="94">
        <v>6.48</v>
      </c>
      <c r="I46" s="94">
        <v>0</v>
      </c>
      <c r="J46" s="94">
        <v>0</v>
      </c>
      <c r="K46" s="94">
        <v>0</v>
      </c>
    </row>
    <row r="47" ht="20.1" customHeight="1" spans="1:11">
      <c r="A47" s="92" t="s">
        <v>181</v>
      </c>
      <c r="B47" s="93" t="s">
        <v>182</v>
      </c>
      <c r="C47" s="93" t="s">
        <v>187</v>
      </c>
      <c r="D47" s="93" t="s">
        <v>76</v>
      </c>
      <c r="E47" s="94">
        <v>1.42</v>
      </c>
      <c r="F47" s="94">
        <v>1.42</v>
      </c>
      <c r="G47" s="94">
        <v>1.42</v>
      </c>
      <c r="H47" s="94">
        <v>0</v>
      </c>
      <c r="I47" s="94">
        <v>0</v>
      </c>
      <c r="J47" s="94">
        <v>0</v>
      </c>
      <c r="K47" s="94">
        <v>0</v>
      </c>
    </row>
    <row r="48" ht="20.1" customHeight="1" spans="1:11">
      <c r="A48" s="92" t="s">
        <v>181</v>
      </c>
      <c r="B48" s="93" t="s">
        <v>182</v>
      </c>
      <c r="C48" s="93" t="s">
        <v>187</v>
      </c>
      <c r="D48" s="93" t="s">
        <v>75</v>
      </c>
      <c r="E48" s="94">
        <v>0.57</v>
      </c>
      <c r="F48" s="94">
        <v>0.57</v>
      </c>
      <c r="G48" s="94">
        <v>0.57</v>
      </c>
      <c r="H48" s="94">
        <v>0</v>
      </c>
      <c r="I48" s="94">
        <v>0</v>
      </c>
      <c r="J48" s="94">
        <v>0</v>
      </c>
      <c r="K48" s="94">
        <v>0</v>
      </c>
    </row>
    <row r="49" ht="20.1" customHeight="1" spans="1:11">
      <c r="A49" s="92" t="s">
        <v>181</v>
      </c>
      <c r="B49" s="93" t="s">
        <v>182</v>
      </c>
      <c r="C49" s="93" t="s">
        <v>187</v>
      </c>
      <c r="D49" s="93" t="s">
        <v>103</v>
      </c>
      <c r="E49" s="94">
        <v>196.86</v>
      </c>
      <c r="F49" s="94">
        <v>196.86</v>
      </c>
      <c r="G49" s="94">
        <v>196.86</v>
      </c>
      <c r="H49" s="94">
        <v>0</v>
      </c>
      <c r="I49" s="94">
        <v>0</v>
      </c>
      <c r="J49" s="94">
        <v>0</v>
      </c>
      <c r="K49" s="94">
        <v>0</v>
      </c>
    </row>
    <row r="50" ht="20.1" customHeight="1" spans="1:11">
      <c r="A50" s="92"/>
      <c r="B50" s="93" t="s">
        <v>109</v>
      </c>
      <c r="C50" s="93"/>
      <c r="D50" s="93" t="s">
        <v>107</v>
      </c>
      <c r="E50" s="94">
        <f t="shared" ref="E50:K50" si="8">E51</f>
        <v>161</v>
      </c>
      <c r="F50" s="94">
        <f>F51</f>
        <v>0</v>
      </c>
      <c r="G50" s="94">
        <f>G51</f>
        <v>0</v>
      </c>
      <c r="H50" s="94">
        <f>H51</f>
        <v>0</v>
      </c>
      <c r="I50" s="94">
        <f>I51</f>
        <v>161</v>
      </c>
      <c r="J50" s="94">
        <f>J51</f>
        <v>0</v>
      </c>
      <c r="K50" s="94">
        <f>K51</f>
        <v>161</v>
      </c>
    </row>
    <row r="51" ht="20.1" customHeight="1" spans="1:11">
      <c r="A51" s="92"/>
      <c r="B51" s="93"/>
      <c r="C51" s="93" t="s">
        <v>109</v>
      </c>
      <c r="D51" s="93" t="s">
        <v>108</v>
      </c>
      <c r="E51" s="94">
        <f t="shared" ref="E51:K51" si="9">SUM(E52:E53)</f>
        <v>161</v>
      </c>
      <c r="F51" s="94">
        <f>SUM(F52:F53)</f>
        <v>0</v>
      </c>
      <c r="G51" s="94">
        <f>SUM(G52:G53)</f>
        <v>0</v>
      </c>
      <c r="H51" s="94">
        <f>SUM(H52:H53)</f>
        <v>0</v>
      </c>
      <c r="I51" s="94">
        <f>SUM(I52:I53)</f>
        <v>161</v>
      </c>
      <c r="J51" s="94">
        <f>SUM(J52:J53)</f>
        <v>0</v>
      </c>
      <c r="K51" s="94">
        <f>SUM(K52:K53)</f>
        <v>161</v>
      </c>
    </row>
    <row r="52" ht="20.1" customHeight="1" spans="1:11">
      <c r="A52" s="92" t="s">
        <v>181</v>
      </c>
      <c r="B52" s="93" t="s">
        <v>188</v>
      </c>
      <c r="C52" s="93" t="s">
        <v>188</v>
      </c>
      <c r="D52" s="93" t="s">
        <v>110</v>
      </c>
      <c r="E52" s="94">
        <v>156</v>
      </c>
      <c r="F52" s="94">
        <v>0</v>
      </c>
      <c r="G52" s="94">
        <v>0</v>
      </c>
      <c r="H52" s="94">
        <v>0</v>
      </c>
      <c r="I52" s="94">
        <v>156</v>
      </c>
      <c r="J52" s="94">
        <v>0</v>
      </c>
      <c r="K52" s="94">
        <v>156</v>
      </c>
    </row>
    <row r="53" ht="20.1" customHeight="1" spans="1:11">
      <c r="A53" s="92" t="s">
        <v>181</v>
      </c>
      <c r="B53" s="93" t="s">
        <v>188</v>
      </c>
      <c r="C53" s="93" t="s">
        <v>188</v>
      </c>
      <c r="D53" s="93" t="s">
        <v>111</v>
      </c>
      <c r="E53" s="94">
        <v>5</v>
      </c>
      <c r="F53" s="94">
        <v>0</v>
      </c>
      <c r="G53" s="94">
        <v>0</v>
      </c>
      <c r="H53" s="94">
        <v>0</v>
      </c>
      <c r="I53" s="94">
        <v>5</v>
      </c>
      <c r="J53" s="94">
        <v>0</v>
      </c>
      <c r="K53" s="94">
        <v>5</v>
      </c>
    </row>
    <row r="54" ht="20.1" customHeight="1" spans="1:11">
      <c r="A54" s="92" t="s">
        <v>115</v>
      </c>
      <c r="B54" s="93"/>
      <c r="C54" s="93"/>
      <c r="D54" s="93" t="s">
        <v>112</v>
      </c>
      <c r="E54" s="94">
        <f t="shared" ref="E54:K54" si="10">E55</f>
        <v>26</v>
      </c>
      <c r="F54" s="94">
        <f>F55</f>
        <v>0</v>
      </c>
      <c r="G54" s="94">
        <f>G55</f>
        <v>0</v>
      </c>
      <c r="H54" s="94">
        <f>H55</f>
        <v>0</v>
      </c>
      <c r="I54" s="94">
        <f>I55</f>
        <v>26</v>
      </c>
      <c r="J54" s="94">
        <f>J55</f>
        <v>0</v>
      </c>
      <c r="K54" s="94">
        <f>K55</f>
        <v>26</v>
      </c>
    </row>
    <row r="55" ht="20.1" customHeight="1" spans="1:11">
      <c r="A55" s="92"/>
      <c r="B55" s="93" t="s">
        <v>109</v>
      </c>
      <c r="C55" s="93"/>
      <c r="D55" s="93" t="s">
        <v>113</v>
      </c>
      <c r="E55" s="94">
        <f t="shared" ref="E55:K55" si="11">E56</f>
        <v>26</v>
      </c>
      <c r="F55" s="94">
        <f>F56</f>
        <v>0</v>
      </c>
      <c r="G55" s="94">
        <f>G56</f>
        <v>0</v>
      </c>
      <c r="H55" s="94">
        <f>H56</f>
        <v>0</v>
      </c>
      <c r="I55" s="94">
        <f>I56</f>
        <v>26</v>
      </c>
      <c r="J55" s="94">
        <f>J56</f>
        <v>0</v>
      </c>
      <c r="K55" s="94">
        <f>K56</f>
        <v>26</v>
      </c>
    </row>
    <row r="56" ht="20.1" customHeight="1" spans="1:11">
      <c r="A56" s="92"/>
      <c r="B56" s="93"/>
      <c r="C56" s="93" t="s">
        <v>71</v>
      </c>
      <c r="D56" s="93" t="s">
        <v>114</v>
      </c>
      <c r="E56" s="94">
        <f t="shared" ref="E56:K56" si="12">E57</f>
        <v>26</v>
      </c>
      <c r="F56" s="94">
        <f>F57</f>
        <v>0</v>
      </c>
      <c r="G56" s="94">
        <f>G57</f>
        <v>0</v>
      </c>
      <c r="H56" s="94">
        <f>H57</f>
        <v>0</v>
      </c>
      <c r="I56" s="94">
        <f>I57</f>
        <v>26</v>
      </c>
      <c r="J56" s="94">
        <f>J57</f>
        <v>0</v>
      </c>
      <c r="K56" s="94">
        <f>K57</f>
        <v>26</v>
      </c>
    </row>
    <row r="57" ht="20.1" customHeight="1" spans="1:11">
      <c r="A57" s="92" t="s">
        <v>189</v>
      </c>
      <c r="B57" s="93" t="s">
        <v>188</v>
      </c>
      <c r="C57" s="93" t="s">
        <v>183</v>
      </c>
      <c r="D57" s="93" t="s">
        <v>116</v>
      </c>
      <c r="E57" s="94">
        <v>26</v>
      </c>
      <c r="F57" s="94">
        <v>0</v>
      </c>
      <c r="G57" s="94">
        <v>0</v>
      </c>
      <c r="H57" s="94">
        <v>0</v>
      </c>
      <c r="I57" s="94">
        <v>26</v>
      </c>
      <c r="J57" s="94">
        <v>0</v>
      </c>
      <c r="K57" s="94">
        <v>26</v>
      </c>
    </row>
    <row r="58" ht="20.1" customHeight="1" spans="1:11">
      <c r="A58" s="92" t="s">
        <v>120</v>
      </c>
      <c r="B58" s="93"/>
      <c r="C58" s="93"/>
      <c r="D58" s="93" t="s">
        <v>117</v>
      </c>
      <c r="E58" s="94">
        <f t="shared" ref="E58:K58" si="13">E59+E64</f>
        <v>95.83</v>
      </c>
      <c r="F58" s="94">
        <f>F59+F64</f>
        <v>94.83</v>
      </c>
      <c r="G58" s="94">
        <f>G59+G64</f>
        <v>94.83</v>
      </c>
      <c r="H58" s="94">
        <f>H59+H64</f>
        <v>0</v>
      </c>
      <c r="I58" s="94">
        <f>I59+I64</f>
        <v>1</v>
      </c>
      <c r="J58" s="94">
        <f>J59+J64</f>
        <v>0</v>
      </c>
      <c r="K58" s="94">
        <f>K59+K64</f>
        <v>1</v>
      </c>
    </row>
    <row r="59" ht="20.1" customHeight="1" spans="1:11">
      <c r="A59" s="92"/>
      <c r="B59" s="93" t="s">
        <v>96</v>
      </c>
      <c r="C59" s="93"/>
      <c r="D59" s="93" t="s">
        <v>118</v>
      </c>
      <c r="E59" s="94">
        <f t="shared" ref="E59:K59" si="14">E60+E62</f>
        <v>94.83</v>
      </c>
      <c r="F59" s="94">
        <f>F60+F62</f>
        <v>94.83</v>
      </c>
      <c r="G59" s="94">
        <f>G60+G62</f>
        <v>94.83</v>
      </c>
      <c r="H59" s="94">
        <f>H60+H62</f>
        <v>0</v>
      </c>
      <c r="I59" s="94">
        <f>I60+I62</f>
        <v>0</v>
      </c>
      <c r="J59" s="94">
        <f>J60+J62</f>
        <v>0</v>
      </c>
      <c r="K59" s="94">
        <f>K60+K62</f>
        <v>0</v>
      </c>
    </row>
    <row r="60" ht="20.1" customHeight="1" spans="1:11">
      <c r="A60" s="92"/>
      <c r="B60" s="93"/>
      <c r="C60" s="93" t="s">
        <v>71</v>
      </c>
      <c r="D60" s="93" t="s">
        <v>119</v>
      </c>
      <c r="E60" s="94">
        <f t="shared" ref="E60:K60" si="15">E61</f>
        <v>21.28</v>
      </c>
      <c r="F60" s="94">
        <f>F61</f>
        <v>21.28</v>
      </c>
      <c r="G60" s="94">
        <f>G61</f>
        <v>21.28</v>
      </c>
      <c r="H60" s="94">
        <f>H61</f>
        <v>0</v>
      </c>
      <c r="I60" s="94">
        <f>I61</f>
        <v>0</v>
      </c>
      <c r="J60" s="94">
        <f>J61</f>
        <v>0</v>
      </c>
      <c r="K60" s="94">
        <f>K61</f>
        <v>0</v>
      </c>
    </row>
    <row r="61" ht="20.1" customHeight="1" spans="1:11">
      <c r="A61" s="92" t="s">
        <v>190</v>
      </c>
      <c r="B61" s="93" t="s">
        <v>185</v>
      </c>
      <c r="C61" s="93" t="s">
        <v>183</v>
      </c>
      <c r="D61" s="93" t="s">
        <v>121</v>
      </c>
      <c r="E61" s="94">
        <v>21.28</v>
      </c>
      <c r="F61" s="94">
        <v>21.28</v>
      </c>
      <c r="G61" s="94">
        <v>21.28</v>
      </c>
      <c r="H61" s="94">
        <v>0</v>
      </c>
      <c r="I61" s="94">
        <v>0</v>
      </c>
      <c r="J61" s="94">
        <v>0</v>
      </c>
      <c r="K61" s="94">
        <v>0</v>
      </c>
    </row>
    <row r="62" ht="20.1" customHeight="1" spans="1:11">
      <c r="A62" s="92"/>
      <c r="B62" s="93"/>
      <c r="C62" s="93" t="s">
        <v>96</v>
      </c>
      <c r="D62" s="93" t="s">
        <v>122</v>
      </c>
      <c r="E62" s="94">
        <f t="shared" ref="E62:K62" si="16">E63</f>
        <v>73.55</v>
      </c>
      <c r="F62" s="94">
        <f>F63</f>
        <v>73.55</v>
      </c>
      <c r="G62" s="94">
        <f>G63</f>
        <v>73.55</v>
      </c>
      <c r="H62" s="94">
        <f>H63</f>
        <v>0</v>
      </c>
      <c r="I62" s="94">
        <f>I63</f>
        <v>0</v>
      </c>
      <c r="J62" s="94">
        <f>J63</f>
        <v>0</v>
      </c>
      <c r="K62" s="94">
        <f>K63</f>
        <v>0</v>
      </c>
    </row>
    <row r="63" ht="20.1" customHeight="1" spans="1:11">
      <c r="A63" s="92" t="s">
        <v>190</v>
      </c>
      <c r="B63" s="93" t="s">
        <v>185</v>
      </c>
      <c r="C63" s="93" t="s">
        <v>185</v>
      </c>
      <c r="D63" s="93" t="s">
        <v>123</v>
      </c>
      <c r="E63" s="94">
        <v>73.55</v>
      </c>
      <c r="F63" s="94">
        <v>73.55</v>
      </c>
      <c r="G63" s="94">
        <v>73.55</v>
      </c>
      <c r="H63" s="94">
        <v>0</v>
      </c>
      <c r="I63" s="94">
        <v>0</v>
      </c>
      <c r="J63" s="94">
        <v>0</v>
      </c>
      <c r="K63" s="94">
        <v>0</v>
      </c>
    </row>
    <row r="64" ht="20.1" customHeight="1" spans="1:11">
      <c r="A64" s="92"/>
      <c r="B64" s="93" t="s">
        <v>109</v>
      </c>
      <c r="C64" s="93"/>
      <c r="D64" s="93" t="s">
        <v>124</v>
      </c>
      <c r="E64" s="94">
        <f t="shared" ref="E64:K64" si="17">E65</f>
        <v>1</v>
      </c>
      <c r="F64" s="94">
        <f>F65</f>
        <v>0</v>
      </c>
      <c r="G64" s="94">
        <f>G65</f>
        <v>0</v>
      </c>
      <c r="H64" s="94">
        <f>H65</f>
        <v>0</v>
      </c>
      <c r="I64" s="94">
        <f>I65</f>
        <v>1</v>
      </c>
      <c r="J64" s="94">
        <f>J65</f>
        <v>0</v>
      </c>
      <c r="K64" s="94">
        <f>K65</f>
        <v>1</v>
      </c>
    </row>
    <row r="65" ht="20.1" customHeight="1" spans="1:11">
      <c r="A65" s="92"/>
      <c r="B65" s="93"/>
      <c r="C65" s="93" t="s">
        <v>71</v>
      </c>
      <c r="D65" s="93" t="s">
        <v>125</v>
      </c>
      <c r="E65" s="94">
        <f t="shared" ref="E65:K65" si="18">E66</f>
        <v>1</v>
      </c>
      <c r="F65" s="94">
        <f>F66</f>
        <v>0</v>
      </c>
      <c r="G65" s="94">
        <f>G66</f>
        <v>0</v>
      </c>
      <c r="H65" s="94">
        <f>H66</f>
        <v>0</v>
      </c>
      <c r="I65" s="94">
        <f>I66</f>
        <v>1</v>
      </c>
      <c r="J65" s="94">
        <f>J66</f>
        <v>0</v>
      </c>
      <c r="K65" s="94">
        <f>K66</f>
        <v>1</v>
      </c>
    </row>
    <row r="66" ht="20.1" customHeight="1" spans="1:11">
      <c r="A66" s="92" t="s">
        <v>190</v>
      </c>
      <c r="B66" s="93" t="s">
        <v>188</v>
      </c>
      <c r="C66" s="93" t="s">
        <v>183</v>
      </c>
      <c r="D66" s="93" t="s">
        <v>126</v>
      </c>
      <c r="E66" s="94">
        <v>1</v>
      </c>
      <c r="F66" s="94">
        <v>0</v>
      </c>
      <c r="G66" s="94">
        <v>0</v>
      </c>
      <c r="H66" s="94">
        <v>0</v>
      </c>
      <c r="I66" s="94">
        <v>1</v>
      </c>
      <c r="J66" s="94">
        <v>0</v>
      </c>
      <c r="K66" s="94">
        <v>1</v>
      </c>
    </row>
    <row r="67" ht="20.1" customHeight="1" spans="1:11">
      <c r="A67" s="92" t="s">
        <v>130</v>
      </c>
      <c r="B67" s="93"/>
      <c r="C67" s="93"/>
      <c r="D67" s="93" t="s">
        <v>127</v>
      </c>
      <c r="E67" s="94">
        <f t="shared" ref="E67:K67" si="19">E68</f>
        <v>32.7</v>
      </c>
      <c r="F67" s="94">
        <f>F68</f>
        <v>32.7</v>
      </c>
      <c r="G67" s="94">
        <f>G68</f>
        <v>32.7</v>
      </c>
      <c r="H67" s="94">
        <f>H68</f>
        <v>0</v>
      </c>
      <c r="I67" s="94">
        <f>I68</f>
        <v>0</v>
      </c>
      <c r="J67" s="94">
        <f>J68</f>
        <v>0</v>
      </c>
      <c r="K67" s="94">
        <f>K68</f>
        <v>0</v>
      </c>
    </row>
    <row r="68" ht="20.1" customHeight="1" spans="1:11">
      <c r="A68" s="92"/>
      <c r="B68" s="93" t="s">
        <v>131</v>
      </c>
      <c r="C68" s="93"/>
      <c r="D68" s="93" t="s">
        <v>128</v>
      </c>
      <c r="E68" s="94">
        <f t="shared" ref="E68:K68" si="20">E69+E71</f>
        <v>32.7</v>
      </c>
      <c r="F68" s="94">
        <f>F69+F71</f>
        <v>32.7</v>
      </c>
      <c r="G68" s="94">
        <f>G69+G71</f>
        <v>32.7</v>
      </c>
      <c r="H68" s="94">
        <f>H69+H71</f>
        <v>0</v>
      </c>
      <c r="I68" s="94">
        <f>I69+I71</f>
        <v>0</v>
      </c>
      <c r="J68" s="94">
        <f>J69+J71</f>
        <v>0</v>
      </c>
      <c r="K68" s="94">
        <f>K69+K71</f>
        <v>0</v>
      </c>
    </row>
    <row r="69" ht="20.1" customHeight="1" spans="1:11">
      <c r="A69" s="92"/>
      <c r="B69" s="93"/>
      <c r="C69" s="93" t="s">
        <v>71</v>
      </c>
      <c r="D69" s="93" t="s">
        <v>129</v>
      </c>
      <c r="E69" s="94">
        <f t="shared" ref="E69:K69" si="21">E70</f>
        <v>12.63</v>
      </c>
      <c r="F69" s="94">
        <f>F70</f>
        <v>12.63</v>
      </c>
      <c r="G69" s="94">
        <f>G70</f>
        <v>12.63</v>
      </c>
      <c r="H69" s="94">
        <f>H70</f>
        <v>0</v>
      </c>
      <c r="I69" s="94">
        <f>I70</f>
        <v>0</v>
      </c>
      <c r="J69" s="94">
        <f>J70</f>
        <v>0</v>
      </c>
      <c r="K69" s="94">
        <f>K70</f>
        <v>0</v>
      </c>
    </row>
    <row r="70" ht="20.1" customHeight="1" spans="1:11">
      <c r="A70" s="92" t="s">
        <v>191</v>
      </c>
      <c r="B70" s="93" t="s">
        <v>192</v>
      </c>
      <c r="C70" s="93" t="s">
        <v>183</v>
      </c>
      <c r="D70" s="93" t="s">
        <v>132</v>
      </c>
      <c r="E70" s="94">
        <v>12.63</v>
      </c>
      <c r="F70" s="94">
        <v>12.63</v>
      </c>
      <c r="G70" s="94">
        <v>12.63</v>
      </c>
      <c r="H70" s="94">
        <v>0</v>
      </c>
      <c r="I70" s="94">
        <v>0</v>
      </c>
      <c r="J70" s="94">
        <v>0</v>
      </c>
      <c r="K70" s="94">
        <v>0</v>
      </c>
    </row>
    <row r="71" ht="20.1" customHeight="1" spans="1:11">
      <c r="A71" s="92"/>
      <c r="B71" s="93"/>
      <c r="C71" s="93" t="s">
        <v>85</v>
      </c>
      <c r="D71" s="93" t="s">
        <v>133</v>
      </c>
      <c r="E71" s="94">
        <f t="shared" ref="E71:K71" si="22">E72</f>
        <v>20.07</v>
      </c>
      <c r="F71" s="94">
        <f>F72</f>
        <v>20.07</v>
      </c>
      <c r="G71" s="94">
        <f>G72</f>
        <v>20.07</v>
      </c>
      <c r="H71" s="94">
        <f>H72</f>
        <v>0</v>
      </c>
      <c r="I71" s="94">
        <f>I72</f>
        <v>0</v>
      </c>
      <c r="J71" s="94">
        <f>J72</f>
        <v>0</v>
      </c>
      <c r="K71" s="94">
        <f>K72</f>
        <v>0</v>
      </c>
    </row>
    <row r="72" ht="20.1" customHeight="1" spans="1:11">
      <c r="A72" s="92" t="s">
        <v>191</v>
      </c>
      <c r="B72" s="93" t="s">
        <v>192</v>
      </c>
      <c r="C72" s="93" t="s">
        <v>184</v>
      </c>
      <c r="D72" s="93" t="s">
        <v>132</v>
      </c>
      <c r="E72" s="94">
        <v>20.07</v>
      </c>
      <c r="F72" s="94">
        <v>20.07</v>
      </c>
      <c r="G72" s="94">
        <v>20.07</v>
      </c>
      <c r="H72" s="94">
        <v>0</v>
      </c>
      <c r="I72" s="94">
        <v>0</v>
      </c>
      <c r="J72" s="94">
        <v>0</v>
      </c>
      <c r="K72" s="94">
        <v>0</v>
      </c>
    </row>
    <row r="73" ht="20.1" customHeight="1" spans="1:11">
      <c r="A73" s="92" t="s">
        <v>137</v>
      </c>
      <c r="B73" s="93"/>
      <c r="C73" s="93"/>
      <c r="D73" s="93" t="s">
        <v>134</v>
      </c>
      <c r="E73" s="94">
        <f t="shared" ref="E73:K73" si="23">E74</f>
        <v>990</v>
      </c>
      <c r="F73" s="94">
        <f>F74</f>
        <v>0</v>
      </c>
      <c r="G73" s="94">
        <f>G74</f>
        <v>0</v>
      </c>
      <c r="H73" s="94">
        <f>H74</f>
        <v>0</v>
      </c>
      <c r="I73" s="94">
        <f>I74</f>
        <v>990</v>
      </c>
      <c r="J73" s="94">
        <f>J74</f>
        <v>0</v>
      </c>
      <c r="K73" s="94">
        <f>K74</f>
        <v>990</v>
      </c>
    </row>
    <row r="74" ht="20.1" customHeight="1" spans="1:11">
      <c r="A74" s="92"/>
      <c r="B74" s="93" t="s">
        <v>138</v>
      </c>
      <c r="C74" s="93"/>
      <c r="D74" s="93" t="s">
        <v>135</v>
      </c>
      <c r="E74" s="94">
        <f t="shared" ref="E74:K74" si="24">E75</f>
        <v>990</v>
      </c>
      <c r="F74" s="94">
        <f>F75</f>
        <v>0</v>
      </c>
      <c r="G74" s="94">
        <f>G75</f>
        <v>0</v>
      </c>
      <c r="H74" s="94">
        <f>H75</f>
        <v>0</v>
      </c>
      <c r="I74" s="94">
        <f>I75</f>
        <v>990</v>
      </c>
      <c r="J74" s="94">
        <f>J75</f>
        <v>0</v>
      </c>
      <c r="K74" s="94">
        <f>K75</f>
        <v>990</v>
      </c>
    </row>
    <row r="75" ht="20.1" customHeight="1" spans="1:11">
      <c r="A75" s="92"/>
      <c r="B75" s="93"/>
      <c r="C75" s="93" t="s">
        <v>85</v>
      </c>
      <c r="D75" s="93" t="s">
        <v>136</v>
      </c>
      <c r="E75" s="94">
        <f t="shared" ref="E75:K75" si="25">E76</f>
        <v>990</v>
      </c>
      <c r="F75" s="94">
        <f>F76</f>
        <v>0</v>
      </c>
      <c r="G75" s="94">
        <f>G76</f>
        <v>0</v>
      </c>
      <c r="H75" s="94">
        <f>H76</f>
        <v>0</v>
      </c>
      <c r="I75" s="94">
        <f>I76</f>
        <v>990</v>
      </c>
      <c r="J75" s="94">
        <f>J76</f>
        <v>0</v>
      </c>
      <c r="K75" s="94">
        <f>K76</f>
        <v>990</v>
      </c>
    </row>
    <row r="76" ht="20.1" customHeight="1" spans="1:11">
      <c r="A76" s="92" t="s">
        <v>193</v>
      </c>
      <c r="B76" s="93" t="s">
        <v>194</v>
      </c>
      <c r="C76" s="93" t="s">
        <v>184</v>
      </c>
      <c r="D76" s="93" t="s">
        <v>139</v>
      </c>
      <c r="E76" s="94">
        <v>990</v>
      </c>
      <c r="F76" s="94">
        <v>0</v>
      </c>
      <c r="G76" s="94">
        <v>0</v>
      </c>
      <c r="H76" s="94">
        <v>0</v>
      </c>
      <c r="I76" s="94">
        <v>990</v>
      </c>
      <c r="J76" s="94">
        <v>0</v>
      </c>
      <c r="K76" s="94">
        <v>990</v>
      </c>
    </row>
    <row r="77" ht="20.1" customHeight="1" spans="1:11">
      <c r="A77" s="92" t="s">
        <v>149</v>
      </c>
      <c r="B77" s="93"/>
      <c r="C77" s="93"/>
      <c r="D77" s="93" t="s">
        <v>146</v>
      </c>
      <c r="E77" s="94">
        <f t="shared" ref="E77:K77" si="26">E78+E85</f>
        <v>2523.55</v>
      </c>
      <c r="F77" s="94">
        <f>F78+F85</f>
        <v>0</v>
      </c>
      <c r="G77" s="94">
        <f>G78+G85</f>
        <v>0</v>
      </c>
      <c r="H77" s="94">
        <f>H78+H85</f>
        <v>0</v>
      </c>
      <c r="I77" s="94">
        <f>I78+I85</f>
        <v>2523.55</v>
      </c>
      <c r="J77" s="94">
        <f>J78+J85</f>
        <v>0</v>
      </c>
      <c r="K77" s="94">
        <f>K78+K85</f>
        <v>2523.55</v>
      </c>
    </row>
    <row r="78" ht="20.1" customHeight="1" spans="1:11">
      <c r="A78" s="92"/>
      <c r="B78" s="93" t="s">
        <v>99</v>
      </c>
      <c r="C78" s="93"/>
      <c r="D78" s="93" t="s">
        <v>147</v>
      </c>
      <c r="E78" s="94">
        <f t="shared" ref="E78:K78" si="27">E79+E83</f>
        <v>2356</v>
      </c>
      <c r="F78" s="94">
        <f>F79+F83</f>
        <v>0</v>
      </c>
      <c r="G78" s="94">
        <f>G79+G83</f>
        <v>0</v>
      </c>
      <c r="H78" s="94">
        <f>H79+H83</f>
        <v>0</v>
      </c>
      <c r="I78" s="94">
        <f>I79+I83</f>
        <v>2356</v>
      </c>
      <c r="J78" s="94">
        <f>J79+J83</f>
        <v>0</v>
      </c>
      <c r="K78" s="94">
        <f>K79+K83</f>
        <v>2356</v>
      </c>
    </row>
    <row r="79" ht="20.1" customHeight="1" spans="1:11">
      <c r="A79" s="92"/>
      <c r="B79" s="93"/>
      <c r="C79" s="93" t="s">
        <v>71</v>
      </c>
      <c r="D79" s="93" t="s">
        <v>148</v>
      </c>
      <c r="E79" s="94">
        <f t="shared" ref="E79:K79" si="28">SUM(E80:E82)</f>
        <v>2326</v>
      </c>
      <c r="F79" s="94">
        <f>SUM(F80:F82)</f>
        <v>0</v>
      </c>
      <c r="G79" s="94">
        <f>SUM(G80:G82)</f>
        <v>0</v>
      </c>
      <c r="H79" s="94">
        <f>SUM(H80:H82)</f>
        <v>0</v>
      </c>
      <c r="I79" s="94">
        <f>SUM(I80:I82)</f>
        <v>2326</v>
      </c>
      <c r="J79" s="94">
        <f>SUM(J80:J82)</f>
        <v>0</v>
      </c>
      <c r="K79" s="94">
        <f>SUM(K80:K82)</f>
        <v>2326</v>
      </c>
    </row>
    <row r="80" ht="20.1" customHeight="1" spans="1:11">
      <c r="A80" s="92" t="s">
        <v>197</v>
      </c>
      <c r="B80" s="93" t="s">
        <v>186</v>
      </c>
      <c r="C80" s="93" t="s">
        <v>183</v>
      </c>
      <c r="D80" s="93" t="s">
        <v>150</v>
      </c>
      <c r="E80" s="94">
        <v>1026</v>
      </c>
      <c r="F80" s="94">
        <v>0</v>
      </c>
      <c r="G80" s="94">
        <v>0</v>
      </c>
      <c r="H80" s="94">
        <v>0</v>
      </c>
      <c r="I80" s="94">
        <v>1026</v>
      </c>
      <c r="J80" s="94">
        <v>0</v>
      </c>
      <c r="K80" s="94">
        <v>1026</v>
      </c>
    </row>
    <row r="81" ht="20.1" customHeight="1" spans="1:11">
      <c r="A81" s="92" t="s">
        <v>197</v>
      </c>
      <c r="B81" s="93" t="s">
        <v>186</v>
      </c>
      <c r="C81" s="93" t="s">
        <v>183</v>
      </c>
      <c r="D81" s="93" t="s">
        <v>151</v>
      </c>
      <c r="E81" s="94">
        <v>1200</v>
      </c>
      <c r="F81" s="94">
        <v>0</v>
      </c>
      <c r="G81" s="94">
        <v>0</v>
      </c>
      <c r="H81" s="94">
        <v>0</v>
      </c>
      <c r="I81" s="94">
        <v>1200</v>
      </c>
      <c r="J81" s="94">
        <v>0</v>
      </c>
      <c r="K81" s="94">
        <v>1200</v>
      </c>
    </row>
    <row r="82" ht="20.1" customHeight="1" spans="1:11">
      <c r="A82" s="92" t="s">
        <v>197</v>
      </c>
      <c r="B82" s="93" t="s">
        <v>186</v>
      </c>
      <c r="C82" s="93" t="s">
        <v>183</v>
      </c>
      <c r="D82" s="93" t="s">
        <v>152</v>
      </c>
      <c r="E82" s="94">
        <v>100</v>
      </c>
      <c r="F82" s="94">
        <v>0</v>
      </c>
      <c r="G82" s="94">
        <v>0</v>
      </c>
      <c r="H82" s="94">
        <v>0</v>
      </c>
      <c r="I82" s="94">
        <v>100</v>
      </c>
      <c r="J82" s="94">
        <v>0</v>
      </c>
      <c r="K82" s="94">
        <v>100</v>
      </c>
    </row>
    <row r="83" ht="20.1" customHeight="1" spans="1:11">
      <c r="A83" s="92"/>
      <c r="B83" s="93"/>
      <c r="C83" s="93" t="s">
        <v>70</v>
      </c>
      <c r="D83" s="93" t="s">
        <v>153</v>
      </c>
      <c r="E83" s="94">
        <f t="shared" ref="E83:K83" si="29">E84</f>
        <v>30</v>
      </c>
      <c r="F83" s="94">
        <f>F84</f>
        <v>0</v>
      </c>
      <c r="G83" s="94">
        <f>G84</f>
        <v>0</v>
      </c>
      <c r="H83" s="94">
        <f>H84</f>
        <v>0</v>
      </c>
      <c r="I83" s="94">
        <f>I84</f>
        <v>30</v>
      </c>
      <c r="J83" s="94">
        <f>J84</f>
        <v>0</v>
      </c>
      <c r="K83" s="94">
        <f>K84</f>
        <v>30</v>
      </c>
    </row>
    <row r="84" ht="20.1" customHeight="1" spans="1:11">
      <c r="A84" s="92" t="s">
        <v>197</v>
      </c>
      <c r="B84" s="93" t="s">
        <v>186</v>
      </c>
      <c r="C84" s="93" t="s">
        <v>182</v>
      </c>
      <c r="D84" s="93" t="s">
        <v>154</v>
      </c>
      <c r="E84" s="94">
        <v>30</v>
      </c>
      <c r="F84" s="94">
        <v>0</v>
      </c>
      <c r="G84" s="94">
        <v>0</v>
      </c>
      <c r="H84" s="94">
        <v>0</v>
      </c>
      <c r="I84" s="94">
        <v>30</v>
      </c>
      <c r="J84" s="94">
        <v>0</v>
      </c>
      <c r="K84" s="94">
        <v>30</v>
      </c>
    </row>
    <row r="85" ht="20.1" customHeight="1" spans="1:11">
      <c r="A85" s="92"/>
      <c r="B85" s="93" t="s">
        <v>144</v>
      </c>
      <c r="C85" s="93"/>
      <c r="D85" s="93" t="s">
        <v>155</v>
      </c>
      <c r="E85" s="94">
        <f t="shared" ref="E85:K85" si="30">E86+E88</f>
        <v>167.55</v>
      </c>
      <c r="F85" s="94">
        <f>F86+F88</f>
        <v>0</v>
      </c>
      <c r="G85" s="94">
        <f>G86+G88</f>
        <v>0</v>
      </c>
      <c r="H85" s="94">
        <f>H86+H88</f>
        <v>0</v>
      </c>
      <c r="I85" s="94">
        <f>I86+I88</f>
        <v>167.55</v>
      </c>
      <c r="J85" s="94">
        <f>J86+J88</f>
        <v>0</v>
      </c>
      <c r="K85" s="94">
        <f>K86+K88</f>
        <v>167.55</v>
      </c>
    </row>
    <row r="86" ht="20.1" customHeight="1" spans="1:11">
      <c r="A86" s="92"/>
      <c r="B86" s="93"/>
      <c r="C86" s="93" t="s">
        <v>157</v>
      </c>
      <c r="D86" s="93" t="s">
        <v>156</v>
      </c>
      <c r="E86" s="94">
        <f t="shared" ref="E86:K86" si="31">E87</f>
        <v>42.35</v>
      </c>
      <c r="F86" s="94">
        <f>F87</f>
        <v>0</v>
      </c>
      <c r="G86" s="94">
        <f>G87</f>
        <v>0</v>
      </c>
      <c r="H86" s="94">
        <f>H87</f>
        <v>0</v>
      </c>
      <c r="I86" s="94">
        <f>I87</f>
        <v>42.35</v>
      </c>
      <c r="J86" s="94">
        <f>J87</f>
        <v>0</v>
      </c>
      <c r="K86" s="94">
        <f>K87</f>
        <v>42.35</v>
      </c>
    </row>
    <row r="87" ht="20.1" customHeight="1" spans="1:11">
      <c r="A87" s="92" t="s">
        <v>197</v>
      </c>
      <c r="B87" s="93" t="s">
        <v>196</v>
      </c>
      <c r="C87" s="93" t="s">
        <v>198</v>
      </c>
      <c r="D87" s="93" t="s">
        <v>158</v>
      </c>
      <c r="E87" s="94">
        <v>42.35</v>
      </c>
      <c r="F87" s="94">
        <v>0</v>
      </c>
      <c r="G87" s="94">
        <v>0</v>
      </c>
      <c r="H87" s="94">
        <v>0</v>
      </c>
      <c r="I87" s="94">
        <v>42.35</v>
      </c>
      <c r="J87" s="94">
        <v>0</v>
      </c>
      <c r="K87" s="94">
        <v>42.35</v>
      </c>
    </row>
    <row r="88" ht="20.1" customHeight="1" spans="1:11">
      <c r="A88" s="92"/>
      <c r="B88" s="93"/>
      <c r="C88" s="93" t="s">
        <v>138</v>
      </c>
      <c r="D88" s="93" t="s">
        <v>159</v>
      </c>
      <c r="E88" s="94">
        <f t="shared" ref="E88:K88" si="32">E89</f>
        <v>125.2</v>
      </c>
      <c r="F88" s="94">
        <f>F89</f>
        <v>0</v>
      </c>
      <c r="G88" s="94">
        <f>G89</f>
        <v>0</v>
      </c>
      <c r="H88" s="94">
        <f>H89</f>
        <v>0</v>
      </c>
      <c r="I88" s="94">
        <f>I89</f>
        <v>125.2</v>
      </c>
      <c r="J88" s="94">
        <f>J89</f>
        <v>0</v>
      </c>
      <c r="K88" s="94">
        <f>K89</f>
        <v>125.2</v>
      </c>
    </row>
    <row r="89" ht="20.1" customHeight="1" spans="1:11">
      <c r="A89" s="92" t="s">
        <v>197</v>
      </c>
      <c r="B89" s="93" t="s">
        <v>196</v>
      </c>
      <c r="C89" s="93" t="s">
        <v>194</v>
      </c>
      <c r="D89" s="93" t="s">
        <v>160</v>
      </c>
      <c r="E89" s="94">
        <v>125.2</v>
      </c>
      <c r="F89" s="94">
        <v>0</v>
      </c>
      <c r="G89" s="94">
        <v>0</v>
      </c>
      <c r="H89" s="94">
        <v>0</v>
      </c>
      <c r="I89" s="94">
        <v>125.2</v>
      </c>
      <c r="J89" s="94">
        <v>0</v>
      </c>
      <c r="K89" s="94">
        <v>125.2</v>
      </c>
    </row>
    <row r="90" ht="20.1" customHeight="1" spans="1:11">
      <c r="A90" s="92" t="s">
        <v>164</v>
      </c>
      <c r="B90" s="93"/>
      <c r="C90" s="93"/>
      <c r="D90" s="93" t="s">
        <v>161</v>
      </c>
      <c r="E90" s="94">
        <f t="shared" ref="E90:K90" si="33">E91</f>
        <v>2176</v>
      </c>
      <c r="F90" s="94">
        <f>F91</f>
        <v>0</v>
      </c>
      <c r="G90" s="94">
        <f>G91</f>
        <v>0</v>
      </c>
      <c r="H90" s="94">
        <f>H91</f>
        <v>0</v>
      </c>
      <c r="I90" s="94">
        <f>I91</f>
        <v>2176</v>
      </c>
      <c r="J90" s="94">
        <f>J91</f>
        <v>0</v>
      </c>
      <c r="K90" s="94">
        <f>K91</f>
        <v>2176</v>
      </c>
    </row>
    <row r="91" ht="20.1" customHeight="1" spans="1:11">
      <c r="A91" s="92"/>
      <c r="B91" s="93" t="s">
        <v>157</v>
      </c>
      <c r="C91" s="93"/>
      <c r="D91" s="93" t="s">
        <v>162</v>
      </c>
      <c r="E91" s="94">
        <f t="shared" ref="E91:K91" si="34">E92+E94</f>
        <v>2176</v>
      </c>
      <c r="F91" s="94">
        <f>F92+F94</f>
        <v>0</v>
      </c>
      <c r="G91" s="94">
        <f>G92+G94</f>
        <v>0</v>
      </c>
      <c r="H91" s="94">
        <f>H92+H94</f>
        <v>0</v>
      </c>
      <c r="I91" s="94">
        <f>I92+I94</f>
        <v>2176</v>
      </c>
      <c r="J91" s="94">
        <f>J92+J94</f>
        <v>0</v>
      </c>
      <c r="K91" s="94">
        <f>K92+K94</f>
        <v>2176</v>
      </c>
    </row>
    <row r="92" ht="20.1" customHeight="1" spans="1:11">
      <c r="A92" s="92"/>
      <c r="B92" s="93"/>
      <c r="C92" s="93" t="s">
        <v>71</v>
      </c>
      <c r="D92" s="93" t="s">
        <v>163</v>
      </c>
      <c r="E92" s="94">
        <f t="shared" ref="E92:K92" si="35">E93</f>
        <v>2096</v>
      </c>
      <c r="F92" s="94">
        <f>F93</f>
        <v>0</v>
      </c>
      <c r="G92" s="94">
        <f>G93</f>
        <v>0</v>
      </c>
      <c r="H92" s="94">
        <f>H93</f>
        <v>0</v>
      </c>
      <c r="I92" s="94">
        <f>I93</f>
        <v>2096</v>
      </c>
      <c r="J92" s="94">
        <f>J93</f>
        <v>0</v>
      </c>
      <c r="K92" s="94">
        <f>K93</f>
        <v>2096</v>
      </c>
    </row>
    <row r="93" ht="20.1" customHeight="1" spans="1:11">
      <c r="A93" s="92" t="s">
        <v>199</v>
      </c>
      <c r="B93" s="93" t="s">
        <v>198</v>
      </c>
      <c r="C93" s="93" t="s">
        <v>183</v>
      </c>
      <c r="D93" s="93" t="s">
        <v>165</v>
      </c>
      <c r="E93" s="94">
        <v>2096</v>
      </c>
      <c r="F93" s="94">
        <v>0</v>
      </c>
      <c r="G93" s="94">
        <v>0</v>
      </c>
      <c r="H93" s="94">
        <v>0</v>
      </c>
      <c r="I93" s="94">
        <v>2096</v>
      </c>
      <c r="J93" s="94">
        <v>0</v>
      </c>
      <c r="K93" s="94">
        <v>2096</v>
      </c>
    </row>
    <row r="94" ht="20.1" customHeight="1" spans="1:11">
      <c r="A94" s="92"/>
      <c r="B94" s="93"/>
      <c r="C94" s="93" t="s">
        <v>138</v>
      </c>
      <c r="D94" s="93" t="s">
        <v>166</v>
      </c>
      <c r="E94" s="94">
        <f t="shared" ref="E94:K94" si="36">E95</f>
        <v>80</v>
      </c>
      <c r="F94" s="94">
        <f>F95</f>
        <v>0</v>
      </c>
      <c r="G94" s="94">
        <f>G95</f>
        <v>0</v>
      </c>
      <c r="H94" s="94">
        <f>H95</f>
        <v>0</v>
      </c>
      <c r="I94" s="94">
        <f>I95</f>
        <v>80</v>
      </c>
      <c r="J94" s="94">
        <f>J95</f>
        <v>0</v>
      </c>
      <c r="K94" s="94">
        <f>K95</f>
        <v>80</v>
      </c>
    </row>
    <row r="95" ht="20.1" customHeight="1" spans="1:11">
      <c r="A95" s="92" t="s">
        <v>199</v>
      </c>
      <c r="B95" s="93" t="s">
        <v>198</v>
      </c>
      <c r="C95" s="93" t="s">
        <v>194</v>
      </c>
      <c r="D95" s="93" t="s">
        <v>167</v>
      </c>
      <c r="E95" s="94">
        <v>80</v>
      </c>
      <c r="F95" s="94">
        <v>0</v>
      </c>
      <c r="G95" s="94">
        <v>0</v>
      </c>
      <c r="H95" s="94">
        <v>0</v>
      </c>
      <c r="I95" s="94">
        <v>80</v>
      </c>
      <c r="J95" s="94">
        <v>0</v>
      </c>
      <c r="K95" s="94">
        <v>80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7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11" t="s">
        <v>242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ht="20.25" customHeight="1" spans="1:17">
      <c r="A2" s="110" t="s">
        <v>1</v>
      </c>
      <c r="B2" s="112"/>
      <c r="Q2" s="51" t="s">
        <v>2</v>
      </c>
    </row>
    <row r="3" s="109" customFormat="1" ht="20.25" customHeight="1" spans="1:17">
      <c r="A3" s="113" t="s">
        <v>243</v>
      </c>
      <c r="B3" s="113"/>
      <c r="C3" s="113"/>
      <c r="D3" s="113" t="s">
        <v>244</v>
      </c>
      <c r="E3" s="113"/>
      <c r="F3" s="113"/>
      <c r="G3" s="113" t="s">
        <v>174</v>
      </c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="109" customFormat="1" ht="18" customHeight="1" spans="1:17">
      <c r="A4" s="114" t="s">
        <v>53</v>
      </c>
      <c r="B4" s="114" t="s">
        <v>54</v>
      </c>
      <c r="C4" s="114" t="s">
        <v>41</v>
      </c>
      <c r="D4" s="114" t="s">
        <v>53</v>
      </c>
      <c r="E4" s="114" t="s">
        <v>54</v>
      </c>
      <c r="F4" s="114" t="s">
        <v>41</v>
      </c>
      <c r="G4" s="114" t="s">
        <v>7</v>
      </c>
      <c r="H4" s="113" t="s">
        <v>47</v>
      </c>
      <c r="I4" s="113"/>
      <c r="J4" s="113" t="s">
        <v>48</v>
      </c>
      <c r="K4" s="113"/>
      <c r="L4" s="113"/>
      <c r="M4" s="113"/>
      <c r="N4" s="113"/>
      <c r="O4" s="113"/>
      <c r="P4" s="122" t="s">
        <v>49</v>
      </c>
      <c r="Q4" s="122" t="s">
        <v>245</v>
      </c>
    </row>
    <row r="5" s="109" customFormat="1" ht="25.5" customHeight="1" spans="1:17">
      <c r="A5" s="115"/>
      <c r="B5" s="115"/>
      <c r="C5" s="115"/>
      <c r="D5" s="115"/>
      <c r="E5" s="115"/>
      <c r="F5" s="115"/>
      <c r="G5" s="115"/>
      <c r="H5" s="116" t="s">
        <v>57</v>
      </c>
      <c r="I5" s="116" t="s">
        <v>58</v>
      </c>
      <c r="J5" s="116" t="s">
        <v>17</v>
      </c>
      <c r="K5" s="116" t="s">
        <v>60</v>
      </c>
      <c r="L5" s="116" t="s">
        <v>61</v>
      </c>
      <c r="M5" s="116" t="s">
        <v>62</v>
      </c>
      <c r="N5" s="116" t="s">
        <v>63</v>
      </c>
      <c r="O5" s="116" t="s">
        <v>64</v>
      </c>
      <c r="P5" s="123"/>
      <c r="Q5" s="123"/>
    </row>
    <row r="6" s="110" customFormat="1" ht="23.25" customHeight="1" spans="1:18">
      <c r="A6" s="117"/>
      <c r="B6" s="117"/>
      <c r="C6" s="118" t="s">
        <v>7</v>
      </c>
      <c r="D6" s="119"/>
      <c r="E6" s="119"/>
      <c r="F6" s="120"/>
      <c r="G6" s="121">
        <f t="shared" ref="G6:Q6" si="0">G7+G39</f>
        <v>760.33</v>
      </c>
      <c r="H6" s="121">
        <f>H7+H39</f>
        <v>748.33</v>
      </c>
      <c r="I6" s="121">
        <f>I7+I39</f>
        <v>0</v>
      </c>
      <c r="J6" s="121">
        <f>J7+J39</f>
        <v>12</v>
      </c>
      <c r="K6" s="121">
        <f>K7+K39</f>
        <v>0</v>
      </c>
      <c r="L6" s="121">
        <f>L7+L39</f>
        <v>0</v>
      </c>
      <c r="M6" s="121">
        <f>M7+M39</f>
        <v>0</v>
      </c>
      <c r="N6" s="121">
        <f>N7+N39</f>
        <v>12</v>
      </c>
      <c r="O6" s="121">
        <f>O7+O39</f>
        <v>0</v>
      </c>
      <c r="P6" s="121">
        <f>P7+P39</f>
        <v>0</v>
      </c>
      <c r="Q6" s="121">
        <f>Q7+Q39</f>
        <v>0</v>
      </c>
      <c r="R6" s="124"/>
    </row>
    <row r="7" ht="23.25" customHeight="1" spans="1:17">
      <c r="A7" s="117"/>
      <c r="B7" s="117"/>
      <c r="C7" s="118" t="s">
        <v>246</v>
      </c>
      <c r="D7" s="119"/>
      <c r="E7" s="119"/>
      <c r="F7" s="120"/>
      <c r="G7" s="121">
        <f t="shared" ref="G7:Q7" si="1">G8+G11+G13+G15+G17+G19+G21+G23+G25+G27+G29+G31+G33+G35+G37</f>
        <v>338.51</v>
      </c>
      <c r="H7" s="121">
        <f>H8+H11+H13+H15+H17+H19+H21+H23+H25+H27+H29+H31+H33+H35+H37</f>
        <v>326.51</v>
      </c>
      <c r="I7" s="121">
        <f>I8+I11+I13+I15+I17+I19+I21+I23+I25+I27+I29+I31+I33+I35+I37</f>
        <v>0</v>
      </c>
      <c r="J7" s="121">
        <f>J8+J11+J13+J15+J17+J19+J21+J23+J25+J27+J29+J31+J33+J35+J37</f>
        <v>12</v>
      </c>
      <c r="K7" s="121">
        <f>K8+K11+K13+K15+K17+K19+K21+K23+K25+K27+K29+K31+K33+K35+K37</f>
        <v>0</v>
      </c>
      <c r="L7" s="121">
        <f>L8+L11+L13+L15+L17+L19+L21+L23+L25+L27+L29+L31+L33+L35+L37</f>
        <v>0</v>
      </c>
      <c r="M7" s="121">
        <f>M8+M11+M13+M15+M17+M19+M21+M23+M25+M27+M29+M31+M33+M35+M37</f>
        <v>0</v>
      </c>
      <c r="N7" s="121">
        <f>N8+N11+N13+N15+N17+N19+N21+N23+N25+N27+N29+N31+N33+N35+N37</f>
        <v>12</v>
      </c>
      <c r="O7" s="121">
        <f>O8+O11+O13+O15+O17+O19+O21+O23+O25+O27+O29+O31+O33+O35+O37</f>
        <v>0</v>
      </c>
      <c r="P7" s="121">
        <f>P8+P11+P13+P15+P17+P19+P21+P23+P25+P27+P29+P31+P33+P35+P37</f>
        <v>0</v>
      </c>
      <c r="Q7" s="121">
        <f>Q8+Q11+Q13+Q15+Q17+Q19+Q21+Q23+Q25+Q27+Q29+Q31+Q33+Q35+Q37</f>
        <v>0</v>
      </c>
    </row>
    <row r="8" ht="23.25" customHeight="1" spans="1:17">
      <c r="A8" s="117"/>
      <c r="B8" s="117"/>
      <c r="C8" s="118" t="s">
        <v>247</v>
      </c>
      <c r="D8" s="119"/>
      <c r="E8" s="119"/>
      <c r="F8" s="120"/>
      <c r="G8" s="121">
        <f t="shared" ref="G8:Q8" si="2">SUM(G9:G10)</f>
        <v>165.15</v>
      </c>
      <c r="H8" s="121">
        <f>SUM(H9:H10)</f>
        <v>165.15</v>
      </c>
      <c r="I8" s="121">
        <f>SUM(I9:I10)</f>
        <v>0</v>
      </c>
      <c r="J8" s="121">
        <f>SUM(J9:J10)</f>
        <v>0</v>
      </c>
      <c r="K8" s="121">
        <f>SUM(K9:K10)</f>
        <v>0</v>
      </c>
      <c r="L8" s="121">
        <f>SUM(L9:L10)</f>
        <v>0</v>
      </c>
      <c r="M8" s="121">
        <f>SUM(M9:M10)</f>
        <v>0</v>
      </c>
      <c r="N8" s="121">
        <f>SUM(N9:N10)</f>
        <v>0</v>
      </c>
      <c r="O8" s="121">
        <f>SUM(O9:O10)</f>
        <v>0</v>
      </c>
      <c r="P8" s="121">
        <f>SUM(P9:P10)</f>
        <v>0</v>
      </c>
      <c r="Q8" s="121">
        <f>SUM(Q9:Q10)</f>
        <v>0</v>
      </c>
    </row>
    <row r="9" ht="23.25" customHeight="1" spans="1:17">
      <c r="A9" s="117">
        <v>301</v>
      </c>
      <c r="B9" s="117">
        <v>30101</v>
      </c>
      <c r="C9" s="118" t="s">
        <v>248</v>
      </c>
      <c r="D9" s="119" t="s">
        <v>249</v>
      </c>
      <c r="E9" s="119" t="s">
        <v>71</v>
      </c>
      <c r="F9" s="120" t="s">
        <v>250</v>
      </c>
      <c r="G9" s="121">
        <v>124.25</v>
      </c>
      <c r="H9" s="121">
        <v>124.25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</row>
    <row r="10" ht="23.25" customHeight="1" spans="1:17">
      <c r="A10" s="117">
        <v>301</v>
      </c>
      <c r="B10" s="117">
        <v>30102</v>
      </c>
      <c r="C10" s="118" t="s">
        <v>251</v>
      </c>
      <c r="D10" s="119" t="s">
        <v>249</v>
      </c>
      <c r="E10" s="119" t="s">
        <v>71</v>
      </c>
      <c r="F10" s="120" t="s">
        <v>250</v>
      </c>
      <c r="G10" s="121">
        <v>40.9</v>
      </c>
      <c r="H10" s="121">
        <v>40.9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</row>
    <row r="11" ht="23.25" customHeight="1" spans="1:17">
      <c r="A11" s="117"/>
      <c r="B11" s="117"/>
      <c r="C11" s="118" t="s">
        <v>252</v>
      </c>
      <c r="D11" s="119"/>
      <c r="E11" s="119"/>
      <c r="F11" s="120"/>
      <c r="G11" s="121">
        <f t="shared" ref="G11:Q11" si="3">G12</f>
        <v>10.23</v>
      </c>
      <c r="H11" s="121">
        <f>H12</f>
        <v>10.23</v>
      </c>
      <c r="I11" s="121">
        <f>I12</f>
        <v>0</v>
      </c>
      <c r="J11" s="121">
        <f>J12</f>
        <v>0</v>
      </c>
      <c r="K11" s="121">
        <f>K12</f>
        <v>0</v>
      </c>
      <c r="L11" s="121">
        <f>L12</f>
        <v>0</v>
      </c>
      <c r="M11" s="121">
        <f>M12</f>
        <v>0</v>
      </c>
      <c r="N11" s="121">
        <f>N12</f>
        <v>0</v>
      </c>
      <c r="O11" s="121">
        <f>O12</f>
        <v>0</v>
      </c>
      <c r="P11" s="121">
        <f>P12</f>
        <v>0</v>
      </c>
      <c r="Q11" s="121">
        <f>Q12</f>
        <v>0</v>
      </c>
    </row>
    <row r="12" ht="23.25" customHeight="1" spans="1:17">
      <c r="A12" s="117">
        <v>301</v>
      </c>
      <c r="B12" s="117">
        <v>30103</v>
      </c>
      <c r="C12" s="118" t="s">
        <v>253</v>
      </c>
      <c r="D12" s="119" t="s">
        <v>249</v>
      </c>
      <c r="E12" s="119" t="s">
        <v>71</v>
      </c>
      <c r="F12" s="120" t="s">
        <v>250</v>
      </c>
      <c r="G12" s="121">
        <v>10.23</v>
      </c>
      <c r="H12" s="121">
        <v>10.23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</row>
    <row r="13" ht="23.25" customHeight="1" spans="1:17">
      <c r="A13" s="117"/>
      <c r="B13" s="117"/>
      <c r="C13" s="118" t="s">
        <v>254</v>
      </c>
      <c r="D13" s="119"/>
      <c r="E13" s="119"/>
      <c r="F13" s="120"/>
      <c r="G13" s="121">
        <f t="shared" ref="G13:Q13" si="4">G14</f>
        <v>21.6</v>
      </c>
      <c r="H13" s="121">
        <f>H14</f>
        <v>21.6</v>
      </c>
      <c r="I13" s="121">
        <f>I14</f>
        <v>0</v>
      </c>
      <c r="J13" s="121">
        <f>J14</f>
        <v>0</v>
      </c>
      <c r="K13" s="121">
        <f>K14</f>
        <v>0</v>
      </c>
      <c r="L13" s="121">
        <f>L14</f>
        <v>0</v>
      </c>
      <c r="M13" s="121">
        <f>M14</f>
        <v>0</v>
      </c>
      <c r="N13" s="121">
        <f>N14</f>
        <v>0</v>
      </c>
      <c r="O13" s="121">
        <f>O14</f>
        <v>0</v>
      </c>
      <c r="P13" s="121">
        <f>P14</f>
        <v>0</v>
      </c>
      <c r="Q13" s="121">
        <f>Q14</f>
        <v>0</v>
      </c>
    </row>
    <row r="14" ht="23.25" customHeight="1" spans="1:17">
      <c r="A14" s="117">
        <v>301</v>
      </c>
      <c r="B14" s="117">
        <v>30102</v>
      </c>
      <c r="C14" s="118" t="s">
        <v>251</v>
      </c>
      <c r="D14" s="119" t="s">
        <v>249</v>
      </c>
      <c r="E14" s="119" t="s">
        <v>71</v>
      </c>
      <c r="F14" s="120" t="s">
        <v>250</v>
      </c>
      <c r="G14" s="121">
        <v>21.6</v>
      </c>
      <c r="H14" s="121">
        <v>21.6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</row>
    <row r="15" ht="23.25" customHeight="1" spans="1:17">
      <c r="A15" s="117"/>
      <c r="B15" s="117"/>
      <c r="C15" s="118" t="s">
        <v>255</v>
      </c>
      <c r="D15" s="119"/>
      <c r="E15" s="119"/>
      <c r="F15" s="120"/>
      <c r="G15" s="121">
        <f t="shared" ref="G15:Q15" si="5">G16</f>
        <v>12.63</v>
      </c>
      <c r="H15" s="121">
        <f>H16</f>
        <v>12.63</v>
      </c>
      <c r="I15" s="121">
        <f>I16</f>
        <v>0</v>
      </c>
      <c r="J15" s="121">
        <f>J16</f>
        <v>0</v>
      </c>
      <c r="K15" s="121">
        <f>K16</f>
        <v>0</v>
      </c>
      <c r="L15" s="121">
        <f>L16</f>
        <v>0</v>
      </c>
      <c r="M15" s="121">
        <f>M16</f>
        <v>0</v>
      </c>
      <c r="N15" s="121">
        <f>N16</f>
        <v>0</v>
      </c>
      <c r="O15" s="121">
        <f>O16</f>
        <v>0</v>
      </c>
      <c r="P15" s="121">
        <f>P16</f>
        <v>0</v>
      </c>
      <c r="Q15" s="121">
        <f>Q16</f>
        <v>0</v>
      </c>
    </row>
    <row r="16" ht="23.25" customHeight="1" spans="1:17">
      <c r="A16" s="117">
        <v>301</v>
      </c>
      <c r="B16" s="117">
        <v>30110</v>
      </c>
      <c r="C16" s="118" t="s">
        <v>256</v>
      </c>
      <c r="D16" s="119" t="s">
        <v>249</v>
      </c>
      <c r="E16" s="119" t="s">
        <v>85</v>
      </c>
      <c r="F16" s="120" t="s">
        <v>257</v>
      </c>
      <c r="G16" s="121">
        <v>12.63</v>
      </c>
      <c r="H16" s="121">
        <v>12.63</v>
      </c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</row>
    <row r="17" ht="23.25" customHeight="1" spans="1:17">
      <c r="A17" s="117"/>
      <c r="B17" s="117"/>
      <c r="C17" s="118" t="s">
        <v>258</v>
      </c>
      <c r="D17" s="119"/>
      <c r="E17" s="119"/>
      <c r="F17" s="120"/>
      <c r="G17" s="121">
        <f t="shared" ref="G17:Q17" si="6">G18</f>
        <v>28.1</v>
      </c>
      <c r="H17" s="121">
        <f>H18</f>
        <v>28.1</v>
      </c>
      <c r="I17" s="121">
        <f>I18</f>
        <v>0</v>
      </c>
      <c r="J17" s="121">
        <f>J18</f>
        <v>0</v>
      </c>
      <c r="K17" s="121">
        <f>K18</f>
        <v>0</v>
      </c>
      <c r="L17" s="121">
        <f>L18</f>
        <v>0</v>
      </c>
      <c r="M17" s="121">
        <f>M18</f>
        <v>0</v>
      </c>
      <c r="N17" s="121">
        <f>N18</f>
        <v>0</v>
      </c>
      <c r="O17" s="121">
        <f>O18</f>
        <v>0</v>
      </c>
      <c r="P17" s="121">
        <f>P18</f>
        <v>0</v>
      </c>
      <c r="Q17" s="121">
        <f>Q18</f>
        <v>0</v>
      </c>
    </row>
    <row r="18" ht="23.25" customHeight="1" spans="1:17">
      <c r="A18" s="117">
        <v>301</v>
      </c>
      <c r="B18" s="117">
        <v>30108</v>
      </c>
      <c r="C18" s="118" t="s">
        <v>259</v>
      </c>
      <c r="D18" s="119" t="s">
        <v>249</v>
      </c>
      <c r="E18" s="119" t="s">
        <v>85</v>
      </c>
      <c r="F18" s="120" t="s">
        <v>257</v>
      </c>
      <c r="G18" s="121">
        <v>28.1</v>
      </c>
      <c r="H18" s="121">
        <v>28.1</v>
      </c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</row>
    <row r="19" ht="23.25" customHeight="1" spans="1:17">
      <c r="A19" s="117"/>
      <c r="B19" s="117"/>
      <c r="C19" s="118" t="s">
        <v>260</v>
      </c>
      <c r="D19" s="119"/>
      <c r="E19" s="119"/>
      <c r="F19" s="120"/>
      <c r="G19" s="121">
        <f t="shared" ref="G19:Q19" si="7">G20</f>
        <v>0.35</v>
      </c>
      <c r="H19" s="121">
        <f>H20</f>
        <v>0.35</v>
      </c>
      <c r="I19" s="121">
        <f>I20</f>
        <v>0</v>
      </c>
      <c r="J19" s="121">
        <f>J20</f>
        <v>0</v>
      </c>
      <c r="K19" s="121">
        <f>K20</f>
        <v>0</v>
      </c>
      <c r="L19" s="121">
        <f>L20</f>
        <v>0</v>
      </c>
      <c r="M19" s="121">
        <f>M20</f>
        <v>0</v>
      </c>
      <c r="N19" s="121">
        <f>N20</f>
        <v>0</v>
      </c>
      <c r="O19" s="121">
        <f>O20</f>
        <v>0</v>
      </c>
      <c r="P19" s="121">
        <f>P20</f>
        <v>0</v>
      </c>
      <c r="Q19" s="121">
        <f>Q20</f>
        <v>0</v>
      </c>
    </row>
    <row r="20" ht="23.25" customHeight="1" spans="1:17">
      <c r="A20" s="117">
        <v>301</v>
      </c>
      <c r="B20" s="117">
        <v>30112</v>
      </c>
      <c r="C20" s="118" t="s">
        <v>261</v>
      </c>
      <c r="D20" s="119" t="s">
        <v>249</v>
      </c>
      <c r="E20" s="119" t="s">
        <v>85</v>
      </c>
      <c r="F20" s="120" t="s">
        <v>257</v>
      </c>
      <c r="G20" s="121">
        <v>0.35</v>
      </c>
      <c r="H20" s="121">
        <v>0.35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0</v>
      </c>
    </row>
    <row r="21" ht="23.25" customHeight="1" spans="1:17">
      <c r="A21" s="117"/>
      <c r="B21" s="117"/>
      <c r="C21" s="118" t="s">
        <v>262</v>
      </c>
      <c r="D21" s="119"/>
      <c r="E21" s="119"/>
      <c r="F21" s="120"/>
      <c r="G21" s="121">
        <f t="shared" ref="G21:Q21" si="8">G22</f>
        <v>0.88</v>
      </c>
      <c r="H21" s="121">
        <f>H22</f>
        <v>0.88</v>
      </c>
      <c r="I21" s="121">
        <f>I22</f>
        <v>0</v>
      </c>
      <c r="J21" s="121">
        <f>J22</f>
        <v>0</v>
      </c>
      <c r="K21" s="121">
        <f>K22</f>
        <v>0</v>
      </c>
      <c r="L21" s="121">
        <f>L22</f>
        <v>0</v>
      </c>
      <c r="M21" s="121">
        <f>M22</f>
        <v>0</v>
      </c>
      <c r="N21" s="121">
        <f>N22</f>
        <v>0</v>
      </c>
      <c r="O21" s="121">
        <f>O22</f>
        <v>0</v>
      </c>
      <c r="P21" s="121">
        <f>P22</f>
        <v>0</v>
      </c>
      <c r="Q21" s="121">
        <f>Q22</f>
        <v>0</v>
      </c>
    </row>
    <row r="22" ht="23.25" customHeight="1" spans="1:17">
      <c r="A22" s="117">
        <v>301</v>
      </c>
      <c r="B22" s="117">
        <v>30112</v>
      </c>
      <c r="C22" s="118" t="s">
        <v>261</v>
      </c>
      <c r="D22" s="119" t="s">
        <v>249</v>
      </c>
      <c r="E22" s="119" t="s">
        <v>85</v>
      </c>
      <c r="F22" s="120" t="s">
        <v>257</v>
      </c>
      <c r="G22" s="121">
        <v>0.88</v>
      </c>
      <c r="H22" s="121">
        <v>0.88</v>
      </c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</row>
    <row r="23" ht="23.25" customHeight="1" spans="1:17">
      <c r="A23" s="117"/>
      <c r="B23" s="117"/>
      <c r="C23" s="118" t="s">
        <v>263</v>
      </c>
      <c r="D23" s="119"/>
      <c r="E23" s="119"/>
      <c r="F23" s="120"/>
      <c r="G23" s="121">
        <f t="shared" ref="G23:Q23" si="9">G24</f>
        <v>0.26</v>
      </c>
      <c r="H23" s="121">
        <f>H24</f>
        <v>0.26</v>
      </c>
      <c r="I23" s="121">
        <f>I24</f>
        <v>0</v>
      </c>
      <c r="J23" s="121">
        <f>J24</f>
        <v>0</v>
      </c>
      <c r="K23" s="121">
        <f>K24</f>
        <v>0</v>
      </c>
      <c r="L23" s="121">
        <f>L24</f>
        <v>0</v>
      </c>
      <c r="M23" s="121">
        <f>M24</f>
        <v>0</v>
      </c>
      <c r="N23" s="121">
        <f>N24</f>
        <v>0</v>
      </c>
      <c r="O23" s="121">
        <f>O24</f>
        <v>0</v>
      </c>
      <c r="P23" s="121">
        <f>P24</f>
        <v>0</v>
      </c>
      <c r="Q23" s="121">
        <f>Q24</f>
        <v>0</v>
      </c>
    </row>
    <row r="24" ht="23.25" customHeight="1" spans="1:17">
      <c r="A24" s="117">
        <v>301</v>
      </c>
      <c r="B24" s="117">
        <v>30102</v>
      </c>
      <c r="C24" s="118" t="s">
        <v>251</v>
      </c>
      <c r="D24" s="119" t="s">
        <v>249</v>
      </c>
      <c r="E24" s="119" t="s">
        <v>71</v>
      </c>
      <c r="F24" s="120" t="s">
        <v>250</v>
      </c>
      <c r="G24" s="121">
        <v>0.26</v>
      </c>
      <c r="H24" s="121">
        <v>0.26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</row>
    <row r="25" ht="23.25" customHeight="1" spans="1:17">
      <c r="A25" s="117"/>
      <c r="B25" s="117"/>
      <c r="C25" s="118" t="s">
        <v>264</v>
      </c>
      <c r="D25" s="119"/>
      <c r="E25" s="119"/>
      <c r="F25" s="120"/>
      <c r="G25" s="121">
        <f t="shared" ref="G25:Q25" si="10">G26</f>
        <v>12.56</v>
      </c>
      <c r="H25" s="121">
        <f>H26</f>
        <v>12.56</v>
      </c>
      <c r="I25" s="121">
        <f>I26</f>
        <v>0</v>
      </c>
      <c r="J25" s="121">
        <f>J26</f>
        <v>0</v>
      </c>
      <c r="K25" s="121">
        <f>K26</f>
        <v>0</v>
      </c>
      <c r="L25" s="121">
        <f>L26</f>
        <v>0</v>
      </c>
      <c r="M25" s="121">
        <f>M26</f>
        <v>0</v>
      </c>
      <c r="N25" s="121">
        <f>N26</f>
        <v>0</v>
      </c>
      <c r="O25" s="121">
        <f>O26</f>
        <v>0</v>
      </c>
      <c r="P25" s="121">
        <f>P26</f>
        <v>0</v>
      </c>
      <c r="Q25" s="121">
        <f>Q26</f>
        <v>0</v>
      </c>
    </row>
    <row r="26" ht="23.25" customHeight="1" spans="1:17">
      <c r="A26" s="117">
        <v>301</v>
      </c>
      <c r="B26" s="117">
        <v>30199</v>
      </c>
      <c r="C26" s="118" t="s">
        <v>265</v>
      </c>
      <c r="D26" s="119" t="s">
        <v>249</v>
      </c>
      <c r="E26" s="119" t="s">
        <v>109</v>
      </c>
      <c r="F26" s="120" t="s">
        <v>266</v>
      </c>
      <c r="G26" s="121">
        <v>12.56</v>
      </c>
      <c r="H26" s="121">
        <v>12.56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</row>
    <row r="27" ht="23.25" customHeight="1" spans="1:17">
      <c r="A27" s="117"/>
      <c r="B27" s="117"/>
      <c r="C27" s="118" t="s">
        <v>267</v>
      </c>
      <c r="D27" s="119"/>
      <c r="E27" s="119"/>
      <c r="F27" s="120"/>
      <c r="G27" s="121">
        <f t="shared" ref="G27:Q27" si="11">G28</f>
        <v>4.85</v>
      </c>
      <c r="H27" s="121">
        <f>H28</f>
        <v>4.85</v>
      </c>
      <c r="I27" s="121">
        <f>I28</f>
        <v>0</v>
      </c>
      <c r="J27" s="121">
        <f>J28</f>
        <v>0</v>
      </c>
      <c r="K27" s="121">
        <f>K28</f>
        <v>0</v>
      </c>
      <c r="L27" s="121">
        <f>L28</f>
        <v>0</v>
      </c>
      <c r="M27" s="121">
        <f>M28</f>
        <v>0</v>
      </c>
      <c r="N27" s="121">
        <f>N28</f>
        <v>0</v>
      </c>
      <c r="O27" s="121">
        <f>O28</f>
        <v>0</v>
      </c>
      <c r="P27" s="121">
        <f>P28</f>
        <v>0</v>
      </c>
      <c r="Q27" s="121">
        <f>Q28</f>
        <v>0</v>
      </c>
    </row>
    <row r="28" ht="23.25" customHeight="1" spans="1:17">
      <c r="A28" s="117">
        <v>301</v>
      </c>
      <c r="B28" s="117">
        <v>30102</v>
      </c>
      <c r="C28" s="118" t="s">
        <v>251</v>
      </c>
      <c r="D28" s="119" t="s">
        <v>249</v>
      </c>
      <c r="E28" s="119" t="s">
        <v>71</v>
      </c>
      <c r="F28" s="120" t="s">
        <v>250</v>
      </c>
      <c r="G28" s="121">
        <v>4.85</v>
      </c>
      <c r="H28" s="121">
        <v>4.85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</row>
    <row r="29" ht="23.25" customHeight="1" spans="1:17">
      <c r="A29" s="117"/>
      <c r="B29" s="117"/>
      <c r="C29" s="118" t="s">
        <v>268</v>
      </c>
      <c r="D29" s="119"/>
      <c r="E29" s="119"/>
      <c r="F29" s="120"/>
      <c r="G29" s="121">
        <f t="shared" ref="G29:Q29" si="12">G30</f>
        <v>13.78</v>
      </c>
      <c r="H29" s="121">
        <f>H30</f>
        <v>13.78</v>
      </c>
      <c r="I29" s="121">
        <f>I30</f>
        <v>0</v>
      </c>
      <c r="J29" s="121">
        <f>J30</f>
        <v>0</v>
      </c>
      <c r="K29" s="121">
        <f>K30</f>
        <v>0</v>
      </c>
      <c r="L29" s="121">
        <f>L30</f>
        <v>0</v>
      </c>
      <c r="M29" s="121">
        <f>M30</f>
        <v>0</v>
      </c>
      <c r="N29" s="121">
        <f>N30</f>
        <v>0</v>
      </c>
      <c r="O29" s="121">
        <f>O30</f>
        <v>0</v>
      </c>
      <c r="P29" s="121">
        <f>P30</f>
        <v>0</v>
      </c>
      <c r="Q29" s="121">
        <f>Q30</f>
        <v>0</v>
      </c>
    </row>
    <row r="30" ht="23.25" customHeight="1" spans="1:17">
      <c r="A30" s="117">
        <v>301</v>
      </c>
      <c r="B30" s="117">
        <v>30103</v>
      </c>
      <c r="C30" s="118" t="s">
        <v>253</v>
      </c>
      <c r="D30" s="119" t="s">
        <v>249</v>
      </c>
      <c r="E30" s="119" t="s">
        <v>71</v>
      </c>
      <c r="F30" s="120" t="s">
        <v>250</v>
      </c>
      <c r="G30" s="121">
        <v>13.78</v>
      </c>
      <c r="H30" s="121">
        <v>13.78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0</v>
      </c>
    </row>
    <row r="31" ht="23.25" customHeight="1" spans="1:17">
      <c r="A31" s="117"/>
      <c r="B31" s="117"/>
      <c r="C31" s="118" t="s">
        <v>269</v>
      </c>
      <c r="D31" s="119"/>
      <c r="E31" s="119"/>
      <c r="F31" s="120"/>
      <c r="G31" s="121">
        <f t="shared" ref="G31:Q31" si="13">G32</f>
        <v>21.28</v>
      </c>
      <c r="H31" s="121">
        <f>H32</f>
        <v>21.28</v>
      </c>
      <c r="I31" s="121">
        <f>I32</f>
        <v>0</v>
      </c>
      <c r="J31" s="121">
        <f>J32</f>
        <v>0</v>
      </c>
      <c r="K31" s="121">
        <f>K32</f>
        <v>0</v>
      </c>
      <c r="L31" s="121">
        <f>L32</f>
        <v>0</v>
      </c>
      <c r="M31" s="121">
        <f>M32</f>
        <v>0</v>
      </c>
      <c r="N31" s="121">
        <f>N32</f>
        <v>0</v>
      </c>
      <c r="O31" s="121">
        <f>O32</f>
        <v>0</v>
      </c>
      <c r="P31" s="121">
        <f>P32</f>
        <v>0</v>
      </c>
      <c r="Q31" s="121">
        <f>Q32</f>
        <v>0</v>
      </c>
    </row>
    <row r="32" ht="23.25" customHeight="1" spans="1:17">
      <c r="A32" s="117">
        <v>303</v>
      </c>
      <c r="B32" s="117">
        <v>30302</v>
      </c>
      <c r="C32" s="118" t="s">
        <v>270</v>
      </c>
      <c r="D32" s="119" t="s">
        <v>271</v>
      </c>
      <c r="E32" s="119" t="s">
        <v>96</v>
      </c>
      <c r="F32" s="120" t="s">
        <v>272</v>
      </c>
      <c r="G32" s="121">
        <v>21.28</v>
      </c>
      <c r="H32" s="121">
        <v>21.28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21">
        <v>0</v>
      </c>
      <c r="Q32" s="121">
        <v>0</v>
      </c>
    </row>
    <row r="33" ht="23.25" customHeight="1" spans="1:17">
      <c r="A33" s="117"/>
      <c r="B33" s="117"/>
      <c r="C33" s="118" t="s">
        <v>273</v>
      </c>
      <c r="D33" s="119"/>
      <c r="E33" s="119"/>
      <c r="F33" s="120"/>
      <c r="G33" s="121">
        <f t="shared" ref="G33:Q33" si="14">G34</f>
        <v>3.48</v>
      </c>
      <c r="H33" s="121">
        <f>H34</f>
        <v>3.48</v>
      </c>
      <c r="I33" s="121">
        <f>I34</f>
        <v>0</v>
      </c>
      <c r="J33" s="121">
        <f>J34</f>
        <v>0</v>
      </c>
      <c r="K33" s="121">
        <f>K34</f>
        <v>0</v>
      </c>
      <c r="L33" s="121">
        <f>L34</f>
        <v>0</v>
      </c>
      <c r="M33" s="121">
        <f>M34</f>
        <v>0</v>
      </c>
      <c r="N33" s="121">
        <f>N34</f>
        <v>0</v>
      </c>
      <c r="O33" s="121">
        <f>O34</f>
        <v>0</v>
      </c>
      <c r="P33" s="121">
        <f>P34</f>
        <v>0</v>
      </c>
      <c r="Q33" s="121">
        <f>Q34</f>
        <v>0</v>
      </c>
    </row>
    <row r="34" ht="23.25" customHeight="1" spans="1:17">
      <c r="A34" s="117">
        <v>302</v>
      </c>
      <c r="B34" s="117">
        <v>30201</v>
      </c>
      <c r="C34" s="118" t="s">
        <v>274</v>
      </c>
      <c r="D34" s="119" t="s">
        <v>275</v>
      </c>
      <c r="E34" s="119" t="s">
        <v>71</v>
      </c>
      <c r="F34" s="120" t="s">
        <v>276</v>
      </c>
      <c r="G34" s="121">
        <v>3.48</v>
      </c>
      <c r="H34" s="121">
        <v>3.48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</row>
    <row r="35" ht="23.25" customHeight="1" spans="1:17">
      <c r="A35" s="117"/>
      <c r="B35" s="117"/>
      <c r="C35" s="118" t="s">
        <v>277</v>
      </c>
      <c r="D35" s="119"/>
      <c r="E35" s="119"/>
      <c r="F35" s="120"/>
      <c r="G35" s="121">
        <f t="shared" ref="G35:Q35" si="15">G36</f>
        <v>25</v>
      </c>
      <c r="H35" s="121">
        <f>H36</f>
        <v>13</v>
      </c>
      <c r="I35" s="121">
        <f>I36</f>
        <v>0</v>
      </c>
      <c r="J35" s="121">
        <f>J36</f>
        <v>12</v>
      </c>
      <c r="K35" s="121">
        <f>K36</f>
        <v>0</v>
      </c>
      <c r="L35" s="121">
        <f>L36</f>
        <v>0</v>
      </c>
      <c r="M35" s="121">
        <f>M36</f>
        <v>0</v>
      </c>
      <c r="N35" s="121">
        <f>N36</f>
        <v>12</v>
      </c>
      <c r="O35" s="121">
        <f>O36</f>
        <v>0</v>
      </c>
      <c r="P35" s="121">
        <f>P36</f>
        <v>0</v>
      </c>
      <c r="Q35" s="121">
        <f>Q36</f>
        <v>0</v>
      </c>
    </row>
    <row r="36" ht="23.25" customHeight="1" spans="1:17">
      <c r="A36" s="117">
        <v>302</v>
      </c>
      <c r="B36" s="117">
        <v>30231</v>
      </c>
      <c r="C36" s="118" t="s">
        <v>278</v>
      </c>
      <c r="D36" s="119" t="s">
        <v>275</v>
      </c>
      <c r="E36" s="119" t="s">
        <v>144</v>
      </c>
      <c r="F36" s="120" t="s">
        <v>279</v>
      </c>
      <c r="G36" s="121">
        <v>25</v>
      </c>
      <c r="H36" s="121">
        <v>13</v>
      </c>
      <c r="I36" s="121">
        <v>0</v>
      </c>
      <c r="J36" s="121">
        <v>12</v>
      </c>
      <c r="K36" s="121">
        <v>0</v>
      </c>
      <c r="L36" s="121">
        <v>0</v>
      </c>
      <c r="M36" s="121">
        <v>0</v>
      </c>
      <c r="N36" s="121">
        <v>12</v>
      </c>
      <c r="O36" s="121">
        <v>0</v>
      </c>
      <c r="P36" s="121">
        <v>0</v>
      </c>
      <c r="Q36" s="121">
        <v>0</v>
      </c>
    </row>
    <row r="37" ht="23.25" customHeight="1" spans="1:17">
      <c r="A37" s="117"/>
      <c r="B37" s="117"/>
      <c r="C37" s="118" t="s">
        <v>280</v>
      </c>
      <c r="D37" s="119"/>
      <c r="E37" s="119"/>
      <c r="F37" s="120"/>
      <c r="G37" s="121">
        <f t="shared" ref="G37:Q37" si="16">G38</f>
        <v>18.36</v>
      </c>
      <c r="H37" s="121">
        <f>H38</f>
        <v>18.36</v>
      </c>
      <c r="I37" s="121">
        <f>I38</f>
        <v>0</v>
      </c>
      <c r="J37" s="121">
        <f>J38</f>
        <v>0</v>
      </c>
      <c r="K37" s="121">
        <f>K38</f>
        <v>0</v>
      </c>
      <c r="L37" s="121">
        <f>L38</f>
        <v>0</v>
      </c>
      <c r="M37" s="121">
        <f>M38</f>
        <v>0</v>
      </c>
      <c r="N37" s="121">
        <f>N38</f>
        <v>0</v>
      </c>
      <c r="O37" s="121">
        <f>O38</f>
        <v>0</v>
      </c>
      <c r="P37" s="121">
        <f>P38</f>
        <v>0</v>
      </c>
      <c r="Q37" s="121">
        <f>Q38</f>
        <v>0</v>
      </c>
    </row>
    <row r="38" ht="23.25" customHeight="1" spans="1:17">
      <c r="A38" s="117">
        <v>302</v>
      </c>
      <c r="B38" s="117">
        <v>30239</v>
      </c>
      <c r="C38" s="118" t="s">
        <v>281</v>
      </c>
      <c r="D38" s="119" t="s">
        <v>275</v>
      </c>
      <c r="E38" s="119" t="s">
        <v>71</v>
      </c>
      <c r="F38" s="120" t="s">
        <v>276</v>
      </c>
      <c r="G38" s="121">
        <v>18.36</v>
      </c>
      <c r="H38" s="121">
        <v>18.36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0</v>
      </c>
      <c r="O38" s="121">
        <v>0</v>
      </c>
      <c r="P38" s="121">
        <v>0</v>
      </c>
      <c r="Q38" s="121">
        <v>0</v>
      </c>
    </row>
    <row r="39" ht="23.25" customHeight="1" spans="1:17">
      <c r="A39" s="117"/>
      <c r="B39" s="117"/>
      <c r="C39" s="118" t="s">
        <v>282</v>
      </c>
      <c r="D39" s="119"/>
      <c r="E39" s="119"/>
      <c r="F39" s="120"/>
      <c r="G39" s="121">
        <f t="shared" ref="G39:Q39" si="17">G40+G42+G44+G46+G48+G50+G52+G54+G56+G58+G60+G62+G64+G66</f>
        <v>421.82</v>
      </c>
      <c r="H39" s="121">
        <f>H40+H42+H44+H46+H48+H50+H52+H54+H56+H58+H60+H62+H64+H66</f>
        <v>421.82</v>
      </c>
      <c r="I39" s="121">
        <f>I40+I42+I44+I46+I48+I50+I52+I54+I56+I58+I60+I62+I64+I66</f>
        <v>0</v>
      </c>
      <c r="J39" s="121">
        <f>J40+J42+J44+J46+J48+J50+J52+J54+J56+J58+J60+J62+J64+J66</f>
        <v>0</v>
      </c>
      <c r="K39" s="121">
        <f>K40+K42+K44+K46+K48+K50+K52+K54+K56+K58+K60+K62+K64+K66</f>
        <v>0</v>
      </c>
      <c r="L39" s="121">
        <f>L40+L42+L44+L46+L48+L50+L52+L54+L56+L58+L60+L62+L64+L66</f>
        <v>0</v>
      </c>
      <c r="M39" s="121">
        <f>M40+M42+M44+M46+M48+M50+M52+M54+M56+M58+M60+M62+M64+M66</f>
        <v>0</v>
      </c>
      <c r="N39" s="121">
        <f>N40+N42+N44+N46+N48+N50+N52+N54+N56+N58+N60+N62+N64+N66</f>
        <v>0</v>
      </c>
      <c r="O39" s="121">
        <f>O40+O42+O44+O46+O48+O50+O52+O54+O56+O58+O60+O62+O64+O66</f>
        <v>0</v>
      </c>
      <c r="P39" s="121">
        <f>P40+P42+P44+P46+P48+P50+P52+P54+P56+P58+P60+P62+P64+P66</f>
        <v>0</v>
      </c>
      <c r="Q39" s="121">
        <f>Q40+Q42+Q44+Q46+Q48+Q50+Q52+Q54+Q56+Q58+Q60+Q62+Q64+Q66</f>
        <v>0</v>
      </c>
    </row>
    <row r="40" ht="23.25" customHeight="1" spans="1:17">
      <c r="A40" s="117"/>
      <c r="B40" s="117"/>
      <c r="C40" s="118" t="s">
        <v>283</v>
      </c>
      <c r="D40" s="119"/>
      <c r="E40" s="119"/>
      <c r="F40" s="120"/>
      <c r="G40" s="121">
        <f t="shared" ref="G40:Q40" si="18">G41</f>
        <v>196.86</v>
      </c>
      <c r="H40" s="121">
        <f>H41</f>
        <v>196.86</v>
      </c>
      <c r="I40" s="121">
        <f>I41</f>
        <v>0</v>
      </c>
      <c r="J40" s="121">
        <f>J41</f>
        <v>0</v>
      </c>
      <c r="K40" s="121">
        <f>K41</f>
        <v>0</v>
      </c>
      <c r="L40" s="121">
        <f>L41</f>
        <v>0</v>
      </c>
      <c r="M40" s="121">
        <f>M41</f>
        <v>0</v>
      </c>
      <c r="N40" s="121">
        <f>N41</f>
        <v>0</v>
      </c>
      <c r="O40" s="121">
        <f>O41</f>
        <v>0</v>
      </c>
      <c r="P40" s="121">
        <f>P41</f>
        <v>0</v>
      </c>
      <c r="Q40" s="121">
        <f>Q41</f>
        <v>0</v>
      </c>
    </row>
    <row r="41" ht="23.25" customHeight="1" spans="1:17">
      <c r="A41" s="117">
        <v>301</v>
      </c>
      <c r="B41" s="117">
        <v>30101</v>
      </c>
      <c r="C41" s="118" t="s">
        <v>248</v>
      </c>
      <c r="D41" s="119" t="s">
        <v>284</v>
      </c>
      <c r="E41" s="119" t="s">
        <v>71</v>
      </c>
      <c r="F41" s="120" t="s">
        <v>285</v>
      </c>
      <c r="G41" s="121">
        <v>196.86</v>
      </c>
      <c r="H41" s="121">
        <v>196.86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121">
        <v>0</v>
      </c>
    </row>
    <row r="42" ht="23.25" customHeight="1" spans="1:17">
      <c r="A42" s="117"/>
      <c r="B42" s="117"/>
      <c r="C42" s="118" t="s">
        <v>286</v>
      </c>
      <c r="D42" s="119"/>
      <c r="E42" s="119"/>
      <c r="F42" s="120"/>
      <c r="G42" s="121">
        <f t="shared" ref="G42:Q42" si="19">G43</f>
        <v>47.48</v>
      </c>
      <c r="H42" s="121">
        <f>H43</f>
        <v>47.48</v>
      </c>
      <c r="I42" s="121">
        <f>I43</f>
        <v>0</v>
      </c>
      <c r="J42" s="121">
        <f>J43</f>
        <v>0</v>
      </c>
      <c r="K42" s="121">
        <f>K43</f>
        <v>0</v>
      </c>
      <c r="L42" s="121">
        <f>L43</f>
        <v>0</v>
      </c>
      <c r="M42" s="121">
        <f>M43</f>
        <v>0</v>
      </c>
      <c r="N42" s="121">
        <f>N43</f>
        <v>0</v>
      </c>
      <c r="O42" s="121">
        <f>O43</f>
        <v>0</v>
      </c>
      <c r="P42" s="121">
        <f>P43</f>
        <v>0</v>
      </c>
      <c r="Q42" s="121">
        <f>Q43</f>
        <v>0</v>
      </c>
    </row>
    <row r="43" ht="23.25" customHeight="1" spans="1:17">
      <c r="A43" s="117">
        <v>301</v>
      </c>
      <c r="B43" s="117">
        <v>30107</v>
      </c>
      <c r="C43" s="118" t="s">
        <v>287</v>
      </c>
      <c r="D43" s="119" t="s">
        <v>284</v>
      </c>
      <c r="E43" s="119" t="s">
        <v>71</v>
      </c>
      <c r="F43" s="120" t="s">
        <v>285</v>
      </c>
      <c r="G43" s="121">
        <v>47.48</v>
      </c>
      <c r="H43" s="121">
        <v>47.48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121">
        <v>0</v>
      </c>
    </row>
    <row r="44" ht="23.25" customHeight="1" spans="1:17">
      <c r="A44" s="117"/>
      <c r="B44" s="117"/>
      <c r="C44" s="118" t="s">
        <v>288</v>
      </c>
      <c r="D44" s="119"/>
      <c r="E44" s="119"/>
      <c r="F44" s="120"/>
      <c r="G44" s="121">
        <f t="shared" ref="G44:Q44" si="20">G45</f>
        <v>20.22</v>
      </c>
      <c r="H44" s="121">
        <f>H45</f>
        <v>20.22</v>
      </c>
      <c r="I44" s="121">
        <f>I45</f>
        <v>0</v>
      </c>
      <c r="J44" s="121">
        <f>J45</f>
        <v>0</v>
      </c>
      <c r="K44" s="121">
        <f>K45</f>
        <v>0</v>
      </c>
      <c r="L44" s="121">
        <f>L45</f>
        <v>0</v>
      </c>
      <c r="M44" s="121">
        <f>M45</f>
        <v>0</v>
      </c>
      <c r="N44" s="121">
        <f>N45</f>
        <v>0</v>
      </c>
      <c r="O44" s="121">
        <f>O45</f>
        <v>0</v>
      </c>
      <c r="P44" s="121">
        <f>P45</f>
        <v>0</v>
      </c>
      <c r="Q44" s="121">
        <f>Q45</f>
        <v>0</v>
      </c>
    </row>
    <row r="45" ht="23.25" customHeight="1" spans="1:17">
      <c r="A45" s="117">
        <v>301</v>
      </c>
      <c r="B45" s="117">
        <v>30107</v>
      </c>
      <c r="C45" s="118" t="s">
        <v>287</v>
      </c>
      <c r="D45" s="119" t="s">
        <v>284</v>
      </c>
      <c r="E45" s="119" t="s">
        <v>71</v>
      </c>
      <c r="F45" s="120" t="s">
        <v>285</v>
      </c>
      <c r="G45" s="121">
        <v>20.22</v>
      </c>
      <c r="H45" s="121">
        <v>20.22</v>
      </c>
      <c r="I45" s="121">
        <v>0</v>
      </c>
      <c r="J45" s="121">
        <v>0</v>
      </c>
      <c r="K45" s="121">
        <v>0</v>
      </c>
      <c r="L45" s="121">
        <v>0</v>
      </c>
      <c r="M45" s="121">
        <v>0</v>
      </c>
      <c r="N45" s="121">
        <v>0</v>
      </c>
      <c r="O45" s="121">
        <v>0</v>
      </c>
      <c r="P45" s="121">
        <v>0</v>
      </c>
      <c r="Q45" s="121">
        <v>0</v>
      </c>
    </row>
    <row r="46" ht="23.25" customHeight="1" spans="1:17">
      <c r="A46" s="117"/>
      <c r="B46" s="117"/>
      <c r="C46" s="118" t="s">
        <v>252</v>
      </c>
      <c r="D46" s="119"/>
      <c r="E46" s="119"/>
      <c r="F46" s="120"/>
      <c r="G46" s="121">
        <f t="shared" ref="G46:Q46" si="21">G47</f>
        <v>16.41</v>
      </c>
      <c r="H46" s="121">
        <f>H47</f>
        <v>16.41</v>
      </c>
      <c r="I46" s="121">
        <f>I47</f>
        <v>0</v>
      </c>
      <c r="J46" s="121">
        <f>J47</f>
        <v>0</v>
      </c>
      <c r="K46" s="121">
        <f>K47</f>
        <v>0</v>
      </c>
      <c r="L46" s="121">
        <f>L47</f>
        <v>0</v>
      </c>
      <c r="M46" s="121">
        <f>M47</f>
        <v>0</v>
      </c>
      <c r="N46" s="121">
        <f>N47</f>
        <v>0</v>
      </c>
      <c r="O46" s="121">
        <f>O47</f>
        <v>0</v>
      </c>
      <c r="P46" s="121">
        <f>P47</f>
        <v>0</v>
      </c>
      <c r="Q46" s="121">
        <f>Q47</f>
        <v>0</v>
      </c>
    </row>
    <row r="47" ht="23.25" customHeight="1" spans="1:17">
      <c r="A47" s="117">
        <v>301</v>
      </c>
      <c r="B47" s="117">
        <v>30103</v>
      </c>
      <c r="C47" s="118" t="s">
        <v>253</v>
      </c>
      <c r="D47" s="119" t="s">
        <v>284</v>
      </c>
      <c r="E47" s="119" t="s">
        <v>71</v>
      </c>
      <c r="F47" s="120" t="s">
        <v>285</v>
      </c>
      <c r="G47" s="121">
        <v>16.41</v>
      </c>
      <c r="H47" s="121">
        <v>16.41</v>
      </c>
      <c r="I47" s="121">
        <v>0</v>
      </c>
      <c r="J47" s="121">
        <v>0</v>
      </c>
      <c r="K47" s="121">
        <v>0</v>
      </c>
      <c r="L47" s="121">
        <v>0</v>
      </c>
      <c r="M47" s="121">
        <v>0</v>
      </c>
      <c r="N47" s="121">
        <v>0</v>
      </c>
      <c r="O47" s="121">
        <v>0</v>
      </c>
      <c r="P47" s="121">
        <v>0</v>
      </c>
      <c r="Q47" s="121">
        <v>0</v>
      </c>
    </row>
    <row r="48" ht="23.25" customHeight="1" spans="1:17">
      <c r="A48" s="117"/>
      <c r="B48" s="117"/>
      <c r="C48" s="118" t="s">
        <v>254</v>
      </c>
      <c r="D48" s="119"/>
      <c r="E48" s="119"/>
      <c r="F48" s="120"/>
      <c r="G48" s="121">
        <f t="shared" ref="G48:Q48" si="22">G49</f>
        <v>38.88</v>
      </c>
      <c r="H48" s="121">
        <f>H49</f>
        <v>38.88</v>
      </c>
      <c r="I48" s="121">
        <f>I49</f>
        <v>0</v>
      </c>
      <c r="J48" s="121">
        <f>J49</f>
        <v>0</v>
      </c>
      <c r="K48" s="121">
        <f>K49</f>
        <v>0</v>
      </c>
      <c r="L48" s="121">
        <f>L49</f>
        <v>0</v>
      </c>
      <c r="M48" s="121">
        <f>M49</f>
        <v>0</v>
      </c>
      <c r="N48" s="121">
        <f>N49</f>
        <v>0</v>
      </c>
      <c r="O48" s="121">
        <f>O49</f>
        <v>0</v>
      </c>
      <c r="P48" s="121">
        <f>P49</f>
        <v>0</v>
      </c>
      <c r="Q48" s="121">
        <f>Q49</f>
        <v>0</v>
      </c>
    </row>
    <row r="49" ht="23.25" customHeight="1" spans="1:17">
      <c r="A49" s="117">
        <v>301</v>
      </c>
      <c r="B49" s="117">
        <v>30102</v>
      </c>
      <c r="C49" s="118" t="s">
        <v>251</v>
      </c>
      <c r="D49" s="119" t="s">
        <v>284</v>
      </c>
      <c r="E49" s="119" t="s">
        <v>71</v>
      </c>
      <c r="F49" s="120" t="s">
        <v>285</v>
      </c>
      <c r="G49" s="121">
        <v>38.88</v>
      </c>
      <c r="H49" s="121">
        <v>38.88</v>
      </c>
      <c r="I49" s="121">
        <v>0</v>
      </c>
      <c r="J49" s="121">
        <v>0</v>
      </c>
      <c r="K49" s="121">
        <v>0</v>
      </c>
      <c r="L49" s="121">
        <v>0</v>
      </c>
      <c r="M49" s="121">
        <v>0</v>
      </c>
      <c r="N49" s="121">
        <v>0</v>
      </c>
      <c r="O49" s="121">
        <v>0</v>
      </c>
      <c r="P49" s="121">
        <v>0</v>
      </c>
      <c r="Q49" s="121">
        <v>0</v>
      </c>
    </row>
    <row r="50" ht="23.25" customHeight="1" spans="1:17">
      <c r="A50" s="117"/>
      <c r="B50" s="117"/>
      <c r="C50" s="118" t="s">
        <v>255</v>
      </c>
      <c r="D50" s="119"/>
      <c r="E50" s="119"/>
      <c r="F50" s="120"/>
      <c r="G50" s="121">
        <f t="shared" ref="G50:Q50" si="23">G51</f>
        <v>20.07</v>
      </c>
      <c r="H50" s="121">
        <f>H51</f>
        <v>20.07</v>
      </c>
      <c r="I50" s="121">
        <f>I51</f>
        <v>0</v>
      </c>
      <c r="J50" s="121">
        <f>J51</f>
        <v>0</v>
      </c>
      <c r="K50" s="121">
        <f>K51</f>
        <v>0</v>
      </c>
      <c r="L50" s="121">
        <f>L51</f>
        <v>0</v>
      </c>
      <c r="M50" s="121">
        <f>M51</f>
        <v>0</v>
      </c>
      <c r="N50" s="121">
        <f>N51</f>
        <v>0</v>
      </c>
      <c r="O50" s="121">
        <f>O51</f>
        <v>0</v>
      </c>
      <c r="P50" s="121">
        <f>P51</f>
        <v>0</v>
      </c>
      <c r="Q50" s="121">
        <f>Q51</f>
        <v>0</v>
      </c>
    </row>
    <row r="51" ht="23.25" customHeight="1" spans="1:17">
      <c r="A51" s="117">
        <v>301</v>
      </c>
      <c r="B51" s="117">
        <v>30110</v>
      </c>
      <c r="C51" s="118" t="s">
        <v>256</v>
      </c>
      <c r="D51" s="119" t="s">
        <v>284</v>
      </c>
      <c r="E51" s="119" t="s">
        <v>71</v>
      </c>
      <c r="F51" s="120" t="s">
        <v>285</v>
      </c>
      <c r="G51" s="121">
        <v>20.07</v>
      </c>
      <c r="H51" s="121">
        <v>20.07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  <c r="O51" s="121">
        <v>0</v>
      </c>
      <c r="P51" s="121">
        <v>0</v>
      </c>
      <c r="Q51" s="121">
        <v>0</v>
      </c>
    </row>
    <row r="52" ht="23.25" customHeight="1" spans="1:17">
      <c r="A52" s="117"/>
      <c r="B52" s="117"/>
      <c r="C52" s="118" t="s">
        <v>258</v>
      </c>
      <c r="D52" s="119"/>
      <c r="E52" s="119"/>
      <c r="F52" s="120"/>
      <c r="G52" s="121">
        <f t="shared" ref="G52:Q52" si="24">G53</f>
        <v>45.45</v>
      </c>
      <c r="H52" s="121">
        <f>H53</f>
        <v>45.45</v>
      </c>
      <c r="I52" s="121">
        <f>I53</f>
        <v>0</v>
      </c>
      <c r="J52" s="121">
        <f>J53</f>
        <v>0</v>
      </c>
      <c r="K52" s="121">
        <f>K53</f>
        <v>0</v>
      </c>
      <c r="L52" s="121">
        <f>L53</f>
        <v>0</v>
      </c>
      <c r="M52" s="121">
        <f>M53</f>
        <v>0</v>
      </c>
      <c r="N52" s="121">
        <f>N53</f>
        <v>0</v>
      </c>
      <c r="O52" s="121">
        <f>O53</f>
        <v>0</v>
      </c>
      <c r="P52" s="121">
        <f>P53</f>
        <v>0</v>
      </c>
      <c r="Q52" s="121">
        <f>Q53</f>
        <v>0</v>
      </c>
    </row>
    <row r="53" ht="23.25" customHeight="1" spans="1:17">
      <c r="A53" s="117">
        <v>301</v>
      </c>
      <c r="B53" s="117">
        <v>30108</v>
      </c>
      <c r="C53" s="118" t="s">
        <v>259</v>
      </c>
      <c r="D53" s="119" t="s">
        <v>284</v>
      </c>
      <c r="E53" s="119" t="s">
        <v>71</v>
      </c>
      <c r="F53" s="120" t="s">
        <v>285</v>
      </c>
      <c r="G53" s="121">
        <v>45.45</v>
      </c>
      <c r="H53" s="121">
        <v>45.45</v>
      </c>
      <c r="I53" s="121">
        <v>0</v>
      </c>
      <c r="J53" s="121">
        <v>0</v>
      </c>
      <c r="K53" s="121">
        <v>0</v>
      </c>
      <c r="L53" s="121">
        <v>0</v>
      </c>
      <c r="M53" s="121">
        <v>0</v>
      </c>
      <c r="N53" s="121">
        <v>0</v>
      </c>
      <c r="O53" s="121">
        <v>0</v>
      </c>
      <c r="P53" s="121">
        <v>0</v>
      </c>
      <c r="Q53" s="121">
        <v>0</v>
      </c>
    </row>
    <row r="54" ht="23.25" customHeight="1" spans="1:17">
      <c r="A54" s="117"/>
      <c r="B54" s="117"/>
      <c r="C54" s="118" t="s">
        <v>260</v>
      </c>
      <c r="D54" s="119"/>
      <c r="E54" s="119"/>
      <c r="F54" s="120"/>
      <c r="G54" s="121">
        <f t="shared" ref="G54:Q54" si="25">G55</f>
        <v>0.57</v>
      </c>
      <c r="H54" s="121">
        <f>H55</f>
        <v>0.57</v>
      </c>
      <c r="I54" s="121">
        <f>I55</f>
        <v>0</v>
      </c>
      <c r="J54" s="121">
        <f>J55</f>
        <v>0</v>
      </c>
      <c r="K54" s="121">
        <f>K55</f>
        <v>0</v>
      </c>
      <c r="L54" s="121">
        <f>L55</f>
        <v>0</v>
      </c>
      <c r="M54" s="121">
        <f>M55</f>
        <v>0</v>
      </c>
      <c r="N54" s="121">
        <f>N55</f>
        <v>0</v>
      </c>
      <c r="O54" s="121">
        <f>O55</f>
        <v>0</v>
      </c>
      <c r="P54" s="121">
        <f>P55</f>
        <v>0</v>
      </c>
      <c r="Q54" s="121">
        <f>Q55</f>
        <v>0</v>
      </c>
    </row>
    <row r="55" ht="23.25" customHeight="1" spans="1:17">
      <c r="A55" s="117">
        <v>301</v>
      </c>
      <c r="B55" s="117">
        <v>30112</v>
      </c>
      <c r="C55" s="118" t="s">
        <v>261</v>
      </c>
      <c r="D55" s="119" t="s">
        <v>284</v>
      </c>
      <c r="E55" s="119" t="s">
        <v>71</v>
      </c>
      <c r="F55" s="120" t="s">
        <v>285</v>
      </c>
      <c r="G55" s="121">
        <v>0.57</v>
      </c>
      <c r="H55" s="121">
        <v>0.57</v>
      </c>
      <c r="I55" s="121">
        <v>0</v>
      </c>
      <c r="J55" s="121">
        <v>0</v>
      </c>
      <c r="K55" s="121">
        <v>0</v>
      </c>
      <c r="L55" s="121">
        <v>0</v>
      </c>
      <c r="M55" s="121">
        <v>0</v>
      </c>
      <c r="N55" s="121">
        <v>0</v>
      </c>
      <c r="O55" s="121">
        <v>0</v>
      </c>
      <c r="P55" s="121">
        <v>0</v>
      </c>
      <c r="Q55" s="121">
        <v>0</v>
      </c>
    </row>
    <row r="56" ht="23.25" customHeight="1" spans="1:17">
      <c r="A56" s="117"/>
      <c r="B56" s="117"/>
      <c r="C56" s="118" t="s">
        <v>262</v>
      </c>
      <c r="D56" s="119"/>
      <c r="E56" s="119"/>
      <c r="F56" s="120"/>
      <c r="G56" s="121">
        <f t="shared" ref="G56:Q56" si="26">G57</f>
        <v>1.42</v>
      </c>
      <c r="H56" s="121">
        <f>H57</f>
        <v>1.42</v>
      </c>
      <c r="I56" s="121">
        <f>I57</f>
        <v>0</v>
      </c>
      <c r="J56" s="121">
        <f>J57</f>
        <v>0</v>
      </c>
      <c r="K56" s="121">
        <f>K57</f>
        <v>0</v>
      </c>
      <c r="L56" s="121">
        <f>L57</f>
        <v>0</v>
      </c>
      <c r="M56" s="121">
        <f>M57</f>
        <v>0</v>
      </c>
      <c r="N56" s="121">
        <f>N57</f>
        <v>0</v>
      </c>
      <c r="O56" s="121">
        <f>O57</f>
        <v>0</v>
      </c>
      <c r="P56" s="121">
        <f>P57</f>
        <v>0</v>
      </c>
      <c r="Q56" s="121">
        <f>Q57</f>
        <v>0</v>
      </c>
    </row>
    <row r="57" ht="23.25" customHeight="1" spans="1:17">
      <c r="A57" s="117">
        <v>301</v>
      </c>
      <c r="B57" s="117">
        <v>30112</v>
      </c>
      <c r="C57" s="118" t="s">
        <v>261</v>
      </c>
      <c r="D57" s="119" t="s">
        <v>284</v>
      </c>
      <c r="E57" s="119" t="s">
        <v>71</v>
      </c>
      <c r="F57" s="120" t="s">
        <v>285</v>
      </c>
      <c r="G57" s="121">
        <v>1.42</v>
      </c>
      <c r="H57" s="121">
        <v>1.42</v>
      </c>
      <c r="I57" s="121">
        <v>0</v>
      </c>
      <c r="J57" s="121">
        <v>0</v>
      </c>
      <c r="K57" s="121">
        <v>0</v>
      </c>
      <c r="L57" s="121">
        <v>0</v>
      </c>
      <c r="M57" s="121">
        <v>0</v>
      </c>
      <c r="N57" s="121">
        <v>0</v>
      </c>
      <c r="O57" s="121">
        <v>0</v>
      </c>
      <c r="P57" s="121">
        <v>0</v>
      </c>
      <c r="Q57" s="121">
        <v>0</v>
      </c>
    </row>
    <row r="58" ht="23.25" customHeight="1" spans="1:17">
      <c r="A58" s="117"/>
      <c r="B58" s="117"/>
      <c r="C58" s="118" t="s">
        <v>263</v>
      </c>
      <c r="D58" s="119"/>
      <c r="E58" s="119"/>
      <c r="F58" s="120"/>
      <c r="G58" s="121">
        <f t="shared" ref="G58:Q58" si="27">G59</f>
        <v>0.48</v>
      </c>
      <c r="H58" s="121">
        <f>H59</f>
        <v>0.48</v>
      </c>
      <c r="I58" s="121">
        <f>I59</f>
        <v>0</v>
      </c>
      <c r="J58" s="121">
        <f>J59</f>
        <v>0</v>
      </c>
      <c r="K58" s="121">
        <f>K59</f>
        <v>0</v>
      </c>
      <c r="L58" s="121">
        <f>L59</f>
        <v>0</v>
      </c>
      <c r="M58" s="121">
        <f>M59</f>
        <v>0</v>
      </c>
      <c r="N58" s="121">
        <f>N59</f>
        <v>0</v>
      </c>
      <c r="O58" s="121">
        <f>O59</f>
        <v>0</v>
      </c>
      <c r="P58" s="121">
        <f>P59</f>
        <v>0</v>
      </c>
      <c r="Q58" s="121">
        <f>Q59</f>
        <v>0</v>
      </c>
    </row>
    <row r="59" ht="23.25" customHeight="1" spans="1:17">
      <c r="A59" s="117">
        <v>301</v>
      </c>
      <c r="B59" s="117">
        <v>30102</v>
      </c>
      <c r="C59" s="118" t="s">
        <v>251</v>
      </c>
      <c r="D59" s="119" t="s">
        <v>284</v>
      </c>
      <c r="E59" s="119" t="s">
        <v>71</v>
      </c>
      <c r="F59" s="120" t="s">
        <v>285</v>
      </c>
      <c r="G59" s="121">
        <v>0.48</v>
      </c>
      <c r="H59" s="121">
        <v>0.48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121">
        <v>0</v>
      </c>
      <c r="O59" s="121">
        <v>0</v>
      </c>
      <c r="P59" s="121">
        <v>0</v>
      </c>
      <c r="Q59" s="121">
        <v>0</v>
      </c>
    </row>
    <row r="60" ht="23.25" customHeight="1" spans="1:17">
      <c r="A60" s="117"/>
      <c r="B60" s="117"/>
      <c r="C60" s="118" t="s">
        <v>289</v>
      </c>
      <c r="D60" s="119"/>
      <c r="E60" s="119"/>
      <c r="F60" s="120"/>
      <c r="G60" s="121">
        <f t="shared" ref="G60:Q60" si="28">G61</f>
        <v>2.59</v>
      </c>
      <c r="H60" s="121">
        <f>H61</f>
        <v>2.59</v>
      </c>
      <c r="I60" s="121">
        <f>I61</f>
        <v>0</v>
      </c>
      <c r="J60" s="121">
        <f>J61</f>
        <v>0</v>
      </c>
      <c r="K60" s="121">
        <f>K61</f>
        <v>0</v>
      </c>
      <c r="L60" s="121">
        <f>L61</f>
        <v>0</v>
      </c>
      <c r="M60" s="121">
        <f>M61</f>
        <v>0</v>
      </c>
      <c r="N60" s="121">
        <f>N61</f>
        <v>0</v>
      </c>
      <c r="O60" s="121">
        <f>O61</f>
        <v>0</v>
      </c>
      <c r="P60" s="121">
        <f>P61</f>
        <v>0</v>
      </c>
      <c r="Q60" s="121">
        <f>Q61</f>
        <v>0</v>
      </c>
    </row>
    <row r="61" ht="23.25" customHeight="1" spans="1:17">
      <c r="A61" s="117">
        <v>301</v>
      </c>
      <c r="B61" s="117">
        <v>30102</v>
      </c>
      <c r="C61" s="118" t="s">
        <v>251</v>
      </c>
      <c r="D61" s="119" t="s">
        <v>284</v>
      </c>
      <c r="E61" s="119" t="s">
        <v>71</v>
      </c>
      <c r="F61" s="120" t="s">
        <v>285</v>
      </c>
      <c r="G61" s="121">
        <v>2.59</v>
      </c>
      <c r="H61" s="121">
        <v>2.59</v>
      </c>
      <c r="I61" s="121">
        <v>0</v>
      </c>
      <c r="J61" s="121">
        <v>0</v>
      </c>
      <c r="K61" s="121">
        <v>0</v>
      </c>
      <c r="L61" s="121">
        <v>0</v>
      </c>
      <c r="M61" s="121">
        <v>0</v>
      </c>
      <c r="N61" s="121">
        <v>0</v>
      </c>
      <c r="O61" s="121">
        <v>0</v>
      </c>
      <c r="P61" s="121">
        <v>0</v>
      </c>
      <c r="Q61" s="121">
        <v>0</v>
      </c>
    </row>
    <row r="62" ht="23.25" customHeight="1" spans="1:17">
      <c r="A62" s="117"/>
      <c r="B62" s="117"/>
      <c r="C62" s="118" t="s">
        <v>267</v>
      </c>
      <c r="D62" s="119"/>
      <c r="E62" s="119"/>
      <c r="F62" s="120"/>
      <c r="G62" s="121">
        <f t="shared" ref="G62:Q62" si="29">G63</f>
        <v>2.6</v>
      </c>
      <c r="H62" s="121">
        <f>H63</f>
        <v>2.6</v>
      </c>
      <c r="I62" s="121">
        <f>I63</f>
        <v>0</v>
      </c>
      <c r="J62" s="121">
        <f>J63</f>
        <v>0</v>
      </c>
      <c r="K62" s="121">
        <f>K63</f>
        <v>0</v>
      </c>
      <c r="L62" s="121">
        <f>L63</f>
        <v>0</v>
      </c>
      <c r="M62" s="121">
        <f>M63</f>
        <v>0</v>
      </c>
      <c r="N62" s="121">
        <f>N63</f>
        <v>0</v>
      </c>
      <c r="O62" s="121">
        <f>O63</f>
        <v>0</v>
      </c>
      <c r="P62" s="121">
        <f>P63</f>
        <v>0</v>
      </c>
      <c r="Q62" s="121">
        <f>Q63</f>
        <v>0</v>
      </c>
    </row>
    <row r="63" ht="23.25" customHeight="1" spans="1:17">
      <c r="A63" s="117">
        <v>301</v>
      </c>
      <c r="B63" s="117">
        <v>30102</v>
      </c>
      <c r="C63" s="118" t="s">
        <v>251</v>
      </c>
      <c r="D63" s="119" t="s">
        <v>284</v>
      </c>
      <c r="E63" s="119" t="s">
        <v>71</v>
      </c>
      <c r="F63" s="120" t="s">
        <v>285</v>
      </c>
      <c r="G63" s="121">
        <v>2.6</v>
      </c>
      <c r="H63" s="121">
        <v>2.6</v>
      </c>
      <c r="I63" s="121">
        <v>0</v>
      </c>
      <c r="J63" s="121">
        <v>0</v>
      </c>
      <c r="K63" s="121">
        <v>0</v>
      </c>
      <c r="L63" s="121">
        <v>0</v>
      </c>
      <c r="M63" s="121">
        <v>0</v>
      </c>
      <c r="N63" s="121">
        <v>0</v>
      </c>
      <c r="O63" s="121">
        <v>0</v>
      </c>
      <c r="P63" s="121">
        <v>0</v>
      </c>
      <c r="Q63" s="121">
        <v>0</v>
      </c>
    </row>
    <row r="64" ht="23.25" customHeight="1" spans="1:17">
      <c r="A64" s="117"/>
      <c r="B64" s="117"/>
      <c r="C64" s="118" t="s">
        <v>268</v>
      </c>
      <c r="D64" s="119"/>
      <c r="E64" s="119"/>
      <c r="F64" s="120"/>
      <c r="G64" s="121">
        <f t="shared" ref="G64:Q64" si="30">G65</f>
        <v>22.31</v>
      </c>
      <c r="H64" s="121">
        <f>H65</f>
        <v>22.31</v>
      </c>
      <c r="I64" s="121">
        <f>I65</f>
        <v>0</v>
      </c>
      <c r="J64" s="121">
        <f>J65</f>
        <v>0</v>
      </c>
      <c r="K64" s="121">
        <f>K65</f>
        <v>0</v>
      </c>
      <c r="L64" s="121">
        <f>L65</f>
        <v>0</v>
      </c>
      <c r="M64" s="121">
        <f>M65</f>
        <v>0</v>
      </c>
      <c r="N64" s="121">
        <f>N65</f>
        <v>0</v>
      </c>
      <c r="O64" s="121">
        <f>O65</f>
        <v>0</v>
      </c>
      <c r="P64" s="121">
        <f>P65</f>
        <v>0</v>
      </c>
      <c r="Q64" s="121">
        <f>Q65</f>
        <v>0</v>
      </c>
    </row>
    <row r="65" ht="23.25" customHeight="1" spans="1:17">
      <c r="A65" s="117">
        <v>301</v>
      </c>
      <c r="B65" s="117">
        <v>30103</v>
      </c>
      <c r="C65" s="118" t="s">
        <v>253</v>
      </c>
      <c r="D65" s="119" t="s">
        <v>284</v>
      </c>
      <c r="E65" s="119" t="s">
        <v>71</v>
      </c>
      <c r="F65" s="120" t="s">
        <v>285</v>
      </c>
      <c r="G65" s="121">
        <v>22.31</v>
      </c>
      <c r="H65" s="121">
        <v>22.31</v>
      </c>
      <c r="I65" s="121">
        <v>0</v>
      </c>
      <c r="J65" s="121">
        <v>0</v>
      </c>
      <c r="K65" s="121">
        <v>0</v>
      </c>
      <c r="L65" s="121">
        <v>0</v>
      </c>
      <c r="M65" s="121">
        <v>0</v>
      </c>
      <c r="N65" s="121">
        <v>0</v>
      </c>
      <c r="O65" s="121">
        <v>0</v>
      </c>
      <c r="P65" s="121">
        <v>0</v>
      </c>
      <c r="Q65" s="121">
        <v>0</v>
      </c>
    </row>
    <row r="66" ht="23.25" customHeight="1" spans="1:17">
      <c r="A66" s="117"/>
      <c r="B66" s="117"/>
      <c r="C66" s="118" t="s">
        <v>273</v>
      </c>
      <c r="D66" s="119"/>
      <c r="E66" s="119"/>
      <c r="F66" s="120"/>
      <c r="G66" s="121">
        <f t="shared" ref="G66:Q66" si="31">G67</f>
        <v>6.48</v>
      </c>
      <c r="H66" s="121">
        <f>H67</f>
        <v>6.48</v>
      </c>
      <c r="I66" s="121">
        <f>I67</f>
        <v>0</v>
      </c>
      <c r="J66" s="121">
        <f>J67</f>
        <v>0</v>
      </c>
      <c r="K66" s="121">
        <f>K67</f>
        <v>0</v>
      </c>
      <c r="L66" s="121">
        <f>L67</f>
        <v>0</v>
      </c>
      <c r="M66" s="121">
        <f>M67</f>
        <v>0</v>
      </c>
      <c r="N66" s="121">
        <f>N67</f>
        <v>0</v>
      </c>
      <c r="O66" s="121">
        <f>O67</f>
        <v>0</v>
      </c>
      <c r="P66" s="121">
        <f>P67</f>
        <v>0</v>
      </c>
      <c r="Q66" s="121">
        <f>Q67</f>
        <v>0</v>
      </c>
    </row>
    <row r="67" ht="23.25" customHeight="1" spans="1:17">
      <c r="A67" s="117">
        <v>302</v>
      </c>
      <c r="B67" s="117">
        <v>30201</v>
      </c>
      <c r="C67" s="118" t="s">
        <v>274</v>
      </c>
      <c r="D67" s="119" t="s">
        <v>284</v>
      </c>
      <c r="E67" s="119" t="s">
        <v>85</v>
      </c>
      <c r="F67" s="120" t="s">
        <v>290</v>
      </c>
      <c r="G67" s="121">
        <v>6.48</v>
      </c>
      <c r="H67" s="121">
        <v>6.48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v>0</v>
      </c>
      <c r="O67" s="121">
        <v>0</v>
      </c>
      <c r="P67" s="121">
        <v>0</v>
      </c>
      <c r="Q67" s="121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100" customWidth="1"/>
    <col min="2" max="2" width="43.625" style="100" customWidth="1"/>
    <col min="3" max="3" width="25.75" style="100" customWidth="1"/>
    <col min="4" max="251" width="6.875" style="100" customWidth="1"/>
    <col min="252" max="16384" width="9" style="100"/>
  </cols>
  <sheetData>
    <row r="1" ht="42" customHeight="1" spans="1:3">
      <c r="A1" s="101" t="s">
        <v>291</v>
      </c>
      <c r="B1" s="101"/>
      <c r="C1"/>
    </row>
    <row r="2" s="98" customFormat="1" customHeight="1" spans="1:3">
      <c r="A2" s="39" t="s">
        <v>1</v>
      </c>
      <c r="B2" s="102" t="s">
        <v>2</v>
      </c>
      <c r="C2"/>
    </row>
    <row r="3" s="98" customFormat="1" ht="30" customHeight="1" spans="1:3">
      <c r="A3" s="103" t="s">
        <v>292</v>
      </c>
      <c r="B3" s="104" t="s">
        <v>293</v>
      </c>
      <c r="C3"/>
    </row>
    <row r="4" s="99" customFormat="1" ht="30" customHeight="1" spans="1:3">
      <c r="A4" s="105" t="s">
        <v>294</v>
      </c>
      <c r="B4" s="106">
        <v>41</v>
      </c>
      <c r="C4" s="37"/>
    </row>
    <row r="5" s="99" customFormat="1" ht="30" customHeight="1" spans="1:3">
      <c r="A5" s="107" t="s">
        <v>295</v>
      </c>
      <c r="B5" s="106">
        <v>0</v>
      </c>
      <c r="C5" s="37"/>
    </row>
    <row r="6" s="99" customFormat="1" ht="30" customHeight="1" spans="1:3">
      <c r="A6" s="107" t="s">
        <v>296</v>
      </c>
      <c r="B6" s="106">
        <v>0</v>
      </c>
      <c r="C6" s="37"/>
    </row>
    <row r="7" s="99" customFormat="1" ht="30" customHeight="1" spans="1:3">
      <c r="A7" s="107" t="s">
        <v>297</v>
      </c>
      <c r="B7" s="106">
        <v>41</v>
      </c>
      <c r="C7" s="37"/>
    </row>
    <row r="8" s="99" customFormat="1" ht="30" customHeight="1" spans="1:3">
      <c r="A8" s="107" t="s">
        <v>298</v>
      </c>
      <c r="B8" s="106">
        <v>25</v>
      </c>
      <c r="C8" s="37"/>
    </row>
    <row r="9" s="99" customFormat="1" ht="30" customHeight="1" spans="1:3">
      <c r="A9" s="107" t="s">
        <v>299</v>
      </c>
      <c r="B9" s="106">
        <v>16</v>
      </c>
      <c r="C9" s="37"/>
    </row>
    <row r="10" s="98" customFormat="1" ht="30.75" customHeight="1" spans="1:3">
      <c r="A10"/>
      <c r="B10"/>
      <c r="C10"/>
    </row>
    <row r="11" s="98" customFormat="1" ht="99.75" customHeight="1" spans="1:3">
      <c r="A11" s="108" t="s">
        <v>300</v>
      </c>
      <c r="B11" s="108"/>
      <c r="C11"/>
    </row>
    <row r="12" s="98" customFormat="1" ht="21.95" customHeight="1" spans="1:3">
      <c r="A12"/>
      <c r="B12"/>
      <c r="C12"/>
    </row>
    <row r="13" s="98" customFormat="1" ht="21.95" customHeight="1" spans="1:3">
      <c r="A13"/>
      <c r="B13"/>
      <c r="C13"/>
    </row>
    <row r="14" s="98" customFormat="1" ht="21.95" customHeight="1" spans="1:3">
      <c r="A14"/>
      <c r="B14"/>
      <c r="C14"/>
    </row>
    <row r="15" s="98" customFormat="1" ht="21.95" customHeight="1" spans="1:3">
      <c r="A15"/>
      <c r="B15"/>
      <c r="C15"/>
    </row>
    <row r="16" s="98" customFormat="1" ht="21.95" customHeight="1" spans="1:3">
      <c r="A16"/>
      <c r="B16"/>
      <c r="C16"/>
    </row>
    <row r="17" s="98" customFormat="1" ht="21.95" customHeight="1" spans="1:3">
      <c r="A17"/>
      <c r="B17"/>
      <c r="C17"/>
    </row>
    <row r="18" s="98" customFormat="1" ht="21.95" customHeight="1" spans="1:3">
      <c r="A18"/>
      <c r="B18"/>
      <c r="C18"/>
    </row>
    <row r="19" s="98" customFormat="1" ht="21.95" customHeight="1" spans="1:3">
      <c r="A19"/>
      <c r="B19"/>
      <c r="C19"/>
    </row>
    <row r="20" s="98" customFormat="1" ht="21.95" customHeight="1" spans="1:3">
      <c r="A20"/>
      <c r="B20"/>
      <c r="C20"/>
    </row>
    <row r="21" s="98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74" customWidth="1"/>
    <col min="2" max="2" width="5" style="74" customWidth="1"/>
    <col min="3" max="3" width="4.875" style="74" customWidth="1"/>
    <col min="4" max="4" width="41.5" style="74" customWidth="1"/>
    <col min="5" max="6" width="12.625" style="74" customWidth="1"/>
    <col min="7" max="7" width="12.5" style="74" customWidth="1"/>
    <col min="8" max="8" width="12.125" style="74" customWidth="1"/>
    <col min="9" max="10" width="12.625" style="74" customWidth="1"/>
    <col min="11" max="11" width="12.375" style="74" customWidth="1"/>
    <col min="12" max="16384" width="9" style="74"/>
  </cols>
  <sheetData>
    <row r="1" ht="42" customHeight="1" spans="1:11">
      <c r="A1" s="75" t="s">
        <v>301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ht="18.75" customHeight="1" spans="1:11">
      <c r="A2" s="76" t="s">
        <v>1</v>
      </c>
      <c r="B2" s="77"/>
      <c r="C2" s="77"/>
      <c r="D2" s="77"/>
      <c r="E2" s="78"/>
      <c r="F2" s="79"/>
      <c r="G2" s="79"/>
      <c r="H2" s="79"/>
      <c r="I2" s="79"/>
      <c r="J2" s="79"/>
      <c r="K2" s="51" t="s">
        <v>2</v>
      </c>
    </row>
    <row r="3" s="71" customFormat="1" ht="16.5" customHeight="1" spans="1:11">
      <c r="A3" s="80" t="s">
        <v>172</v>
      </c>
      <c r="B3" s="81"/>
      <c r="C3" s="82"/>
      <c r="D3" s="83" t="s">
        <v>173</v>
      </c>
      <c r="E3" s="84" t="s">
        <v>174</v>
      </c>
      <c r="F3" s="84"/>
      <c r="G3" s="84"/>
      <c r="H3" s="84"/>
      <c r="I3" s="84"/>
      <c r="J3" s="84"/>
      <c r="K3" s="84"/>
    </row>
    <row r="4" s="71" customFormat="1" ht="14.25" customHeight="1" spans="1:11">
      <c r="A4" s="85" t="s">
        <v>53</v>
      </c>
      <c r="B4" s="86" t="s">
        <v>54</v>
      </c>
      <c r="C4" s="86" t="s">
        <v>55</v>
      </c>
      <c r="D4" s="87"/>
      <c r="E4" s="88" t="s">
        <v>7</v>
      </c>
      <c r="F4" s="89" t="s">
        <v>175</v>
      </c>
      <c r="G4" s="89"/>
      <c r="H4" s="89"/>
      <c r="I4" s="95" t="s">
        <v>176</v>
      </c>
      <c r="J4" s="96"/>
      <c r="K4" s="97"/>
    </row>
    <row r="5" s="71" customFormat="1" ht="23.25" customHeight="1" spans="1:11">
      <c r="A5" s="85"/>
      <c r="B5" s="86"/>
      <c r="C5" s="86"/>
      <c r="D5" s="90"/>
      <c r="E5" s="88"/>
      <c r="F5" s="88" t="s">
        <v>17</v>
      </c>
      <c r="G5" s="88" t="s">
        <v>177</v>
      </c>
      <c r="H5" s="88" t="s">
        <v>178</v>
      </c>
      <c r="I5" s="88" t="s">
        <v>17</v>
      </c>
      <c r="J5" s="88" t="s">
        <v>179</v>
      </c>
      <c r="K5" s="88" t="s">
        <v>180</v>
      </c>
    </row>
    <row r="6" s="71" customFormat="1" ht="20.1" customHeight="1" spans="1:11">
      <c r="A6" s="91" t="s">
        <v>65</v>
      </c>
      <c r="B6" s="86" t="s">
        <v>65</v>
      </c>
      <c r="C6" s="86" t="s">
        <v>65</v>
      </c>
      <c r="D6" s="86" t="s">
        <v>65</v>
      </c>
      <c r="E6" s="84">
        <v>2</v>
      </c>
      <c r="F6" s="84">
        <v>3</v>
      </c>
      <c r="G6" s="84">
        <v>4</v>
      </c>
      <c r="H6" s="84">
        <v>5</v>
      </c>
      <c r="I6" s="84">
        <v>6</v>
      </c>
      <c r="J6" s="84">
        <v>7</v>
      </c>
      <c r="K6" s="84">
        <v>8</v>
      </c>
    </row>
    <row r="7" s="72" customFormat="1" ht="20.1" customHeight="1" spans="1:11">
      <c r="A7" s="92"/>
      <c r="B7" s="93"/>
      <c r="C7" s="93"/>
      <c r="D7" s="93" t="s">
        <v>7</v>
      </c>
      <c r="E7" s="94">
        <f t="shared" ref="E7:K7" si="0">E8+E12</f>
        <v>2452</v>
      </c>
      <c r="F7" s="94">
        <f>F8+F12</f>
        <v>0</v>
      </c>
      <c r="G7" s="94">
        <f>G8+G12</f>
        <v>0</v>
      </c>
      <c r="H7" s="94">
        <f>H8+H12</f>
        <v>0</v>
      </c>
      <c r="I7" s="94">
        <f>I8+I12</f>
        <v>2452</v>
      </c>
      <c r="J7" s="94">
        <f>J8+J12</f>
        <v>0</v>
      </c>
      <c r="K7" s="94">
        <f>K8+K12</f>
        <v>2452</v>
      </c>
    </row>
    <row r="8" s="73" customFormat="1" ht="20.1" customHeight="1" spans="1:11">
      <c r="A8" s="92" t="s">
        <v>143</v>
      </c>
      <c r="B8" s="93"/>
      <c r="C8" s="93"/>
      <c r="D8" s="93" t="s">
        <v>140</v>
      </c>
      <c r="E8" s="94">
        <f t="shared" ref="E8:K8" si="1">E9</f>
        <v>270</v>
      </c>
      <c r="F8" s="94">
        <f>F9</f>
        <v>0</v>
      </c>
      <c r="G8" s="94">
        <f>G9</f>
        <v>0</v>
      </c>
      <c r="H8" s="94">
        <f>H9</f>
        <v>0</v>
      </c>
      <c r="I8" s="94">
        <f>I9</f>
        <v>270</v>
      </c>
      <c r="J8" s="94">
        <f>J9</f>
        <v>0</v>
      </c>
      <c r="K8" s="94">
        <f>K9</f>
        <v>270</v>
      </c>
    </row>
    <row r="9" s="73" customFormat="1" ht="20.1" customHeight="1" spans="1:11">
      <c r="A9" s="92"/>
      <c r="B9" s="93" t="s">
        <v>144</v>
      </c>
      <c r="C9" s="93"/>
      <c r="D9" s="93" t="s">
        <v>141</v>
      </c>
      <c r="E9" s="94">
        <f t="shared" ref="E9:K9" si="2">E10</f>
        <v>270</v>
      </c>
      <c r="F9" s="94">
        <f>F10</f>
        <v>0</v>
      </c>
      <c r="G9" s="94">
        <f>G10</f>
        <v>0</v>
      </c>
      <c r="H9" s="94">
        <f>H10</f>
        <v>0</v>
      </c>
      <c r="I9" s="94">
        <f>I10</f>
        <v>270</v>
      </c>
      <c r="J9" s="94">
        <f>J10</f>
        <v>0</v>
      </c>
      <c r="K9" s="94">
        <f>K10</f>
        <v>270</v>
      </c>
    </row>
    <row r="10" s="73" customFormat="1" ht="20.1" customHeight="1" spans="1:11">
      <c r="A10" s="92"/>
      <c r="B10" s="93"/>
      <c r="C10" s="93" t="s">
        <v>138</v>
      </c>
      <c r="D10" s="93" t="s">
        <v>142</v>
      </c>
      <c r="E10" s="94">
        <f t="shared" ref="E10:K10" si="3">E11</f>
        <v>270</v>
      </c>
      <c r="F10" s="94">
        <f>F11</f>
        <v>0</v>
      </c>
      <c r="G10" s="94">
        <f>G11</f>
        <v>0</v>
      </c>
      <c r="H10" s="94">
        <f>H11</f>
        <v>0</v>
      </c>
      <c r="I10" s="94">
        <f>I11</f>
        <v>270</v>
      </c>
      <c r="J10" s="94">
        <f>J11</f>
        <v>0</v>
      </c>
      <c r="K10" s="94">
        <f>K11</f>
        <v>270</v>
      </c>
    </row>
    <row r="11" s="73" customFormat="1" ht="20.1" customHeight="1" spans="1:11">
      <c r="A11" s="92" t="s">
        <v>195</v>
      </c>
      <c r="B11" s="93" t="s">
        <v>196</v>
      </c>
      <c r="C11" s="93" t="s">
        <v>194</v>
      </c>
      <c r="D11" s="93" t="s">
        <v>145</v>
      </c>
      <c r="E11" s="94">
        <v>270</v>
      </c>
      <c r="F11" s="94">
        <v>0</v>
      </c>
      <c r="G11" s="94">
        <v>0</v>
      </c>
      <c r="H11" s="94">
        <v>0</v>
      </c>
      <c r="I11" s="94">
        <v>270</v>
      </c>
      <c r="J11" s="94">
        <v>0</v>
      </c>
      <c r="K11" s="94">
        <v>270</v>
      </c>
    </row>
    <row r="12" s="73" customFormat="1" ht="20.1" customHeight="1" spans="1:11">
      <c r="A12" s="92" t="s">
        <v>164</v>
      </c>
      <c r="B12" s="93"/>
      <c r="C12" s="93"/>
      <c r="D12" s="93" t="s">
        <v>161</v>
      </c>
      <c r="E12" s="94">
        <f t="shared" ref="E12:K12" si="4">E13</f>
        <v>2182</v>
      </c>
      <c r="F12" s="94">
        <f>F13</f>
        <v>0</v>
      </c>
      <c r="G12" s="94">
        <f>G13</f>
        <v>0</v>
      </c>
      <c r="H12" s="94">
        <f>H13</f>
        <v>0</v>
      </c>
      <c r="I12" s="94">
        <f>I13</f>
        <v>2182</v>
      </c>
      <c r="J12" s="94">
        <f>J13</f>
        <v>0</v>
      </c>
      <c r="K12" s="94">
        <f>K13</f>
        <v>2182</v>
      </c>
    </row>
    <row r="13" s="73" customFormat="1" ht="20.1" customHeight="1" spans="1:11">
      <c r="A13" s="92"/>
      <c r="B13" s="93" t="s">
        <v>138</v>
      </c>
      <c r="C13" s="93"/>
      <c r="D13" s="93" t="s">
        <v>168</v>
      </c>
      <c r="E13" s="94">
        <f t="shared" ref="E13:K13" si="5">E14</f>
        <v>2182</v>
      </c>
      <c r="F13" s="94">
        <f>F14</f>
        <v>0</v>
      </c>
      <c r="G13" s="94">
        <f>G14</f>
        <v>0</v>
      </c>
      <c r="H13" s="94">
        <f>H14</f>
        <v>0</v>
      </c>
      <c r="I13" s="94">
        <f>I14</f>
        <v>2182</v>
      </c>
      <c r="J13" s="94">
        <f>J14</f>
        <v>0</v>
      </c>
      <c r="K13" s="94">
        <f>K14</f>
        <v>2182</v>
      </c>
    </row>
    <row r="14" s="73" customFormat="1" ht="20.1" customHeight="1" spans="1:11">
      <c r="A14" s="92"/>
      <c r="B14" s="93"/>
      <c r="C14" s="93" t="s">
        <v>131</v>
      </c>
      <c r="D14" s="93" t="s">
        <v>169</v>
      </c>
      <c r="E14" s="94">
        <f t="shared" ref="E14:K14" si="6">E15</f>
        <v>2182</v>
      </c>
      <c r="F14" s="94">
        <f>F15</f>
        <v>0</v>
      </c>
      <c r="G14" s="94">
        <f>G15</f>
        <v>0</v>
      </c>
      <c r="H14" s="94">
        <f>H15</f>
        <v>0</v>
      </c>
      <c r="I14" s="94">
        <f>I15</f>
        <v>2182</v>
      </c>
      <c r="J14" s="94">
        <f>J15</f>
        <v>0</v>
      </c>
      <c r="K14" s="94">
        <f>K15</f>
        <v>2182</v>
      </c>
    </row>
    <row r="15" s="73" customFormat="1" ht="20.1" customHeight="1" spans="1:11">
      <c r="A15" s="92" t="s">
        <v>199</v>
      </c>
      <c r="B15" s="93" t="s">
        <v>194</v>
      </c>
      <c r="C15" s="93" t="s">
        <v>192</v>
      </c>
      <c r="D15" s="93" t="s">
        <v>170</v>
      </c>
      <c r="E15" s="94">
        <v>2182</v>
      </c>
      <c r="F15" s="94">
        <v>0</v>
      </c>
      <c r="G15" s="94">
        <v>0</v>
      </c>
      <c r="H15" s="94">
        <v>0</v>
      </c>
      <c r="I15" s="94">
        <v>2182</v>
      </c>
      <c r="J15" s="94">
        <v>0</v>
      </c>
      <c r="K15" s="94">
        <v>2182</v>
      </c>
    </row>
    <row r="16" s="73" customFormat="1" ht="14.25"/>
    <row r="17" s="73" customFormat="1" ht="14.25" spans="1:11">
      <c r="A17"/>
      <c r="B17"/>
      <c r="C17"/>
      <c r="D17"/>
      <c r="E17"/>
      <c r="F17"/>
      <c r="G17"/>
      <c r="H17"/>
      <c r="I17"/>
      <c r="J17"/>
      <c r="K17"/>
    </row>
    <row r="18" s="73" customFormat="1" ht="14.25" spans="1:11">
      <c r="A18"/>
      <c r="B18"/>
      <c r="C18"/>
      <c r="D18"/>
      <c r="E18"/>
      <c r="F18"/>
      <c r="G18"/>
      <c r="H18"/>
      <c r="I18"/>
      <c r="J18"/>
      <c r="K18"/>
    </row>
    <row r="19" s="73" customFormat="1" ht="14.25" spans="1:11">
      <c r="A19"/>
      <c r="B19"/>
      <c r="C19"/>
      <c r="D19"/>
      <c r="E19"/>
      <c r="F19"/>
      <c r="G19"/>
      <c r="H19"/>
      <c r="I19"/>
      <c r="J19"/>
      <c r="K19"/>
    </row>
    <row r="20" s="73" customFormat="1" ht="14.25" spans="1:11">
      <c r="A20"/>
      <c r="B20"/>
      <c r="C20"/>
      <c r="D20"/>
      <c r="E20"/>
      <c r="F20"/>
      <c r="G20"/>
      <c r="H20"/>
      <c r="I20"/>
      <c r="J20"/>
      <c r="K20"/>
    </row>
    <row r="21" s="73" customFormat="1" ht="14.25" spans="1:11">
      <c r="A21"/>
      <c r="B21"/>
      <c r="C21"/>
      <c r="D21"/>
      <c r="E21"/>
      <c r="F21"/>
      <c r="G21"/>
      <c r="H21"/>
      <c r="I21"/>
      <c r="J21"/>
      <c r="K21"/>
    </row>
    <row r="22" s="73" customFormat="1" ht="14.25" spans="1:11">
      <c r="A22"/>
      <c r="B22"/>
      <c r="C22"/>
      <c r="D22"/>
      <c r="E22"/>
      <c r="F22"/>
      <c r="G22"/>
      <c r="H22"/>
      <c r="I22"/>
      <c r="J22"/>
      <c r="K22"/>
    </row>
    <row r="23" s="73" customFormat="1" ht="14.25" spans="1:11">
      <c r="A23"/>
      <c r="B23"/>
      <c r="C23"/>
      <c r="D23"/>
      <c r="E23"/>
      <c r="F23"/>
      <c r="G23"/>
      <c r="H23"/>
      <c r="I23"/>
      <c r="J23"/>
      <c r="K23"/>
    </row>
    <row r="24" s="73" customFormat="1" ht="14.25" spans="1:11">
      <c r="A24"/>
      <c r="B24"/>
      <c r="C24"/>
      <c r="D24"/>
      <c r="E24"/>
      <c r="F24"/>
      <c r="G24"/>
      <c r="H24"/>
      <c r="I24"/>
      <c r="J24"/>
      <c r="K24"/>
    </row>
    <row r="25" s="73" customFormat="1" ht="14.25" spans="1:11">
      <c r="A25"/>
      <c r="B25"/>
      <c r="C25"/>
      <c r="D25"/>
      <c r="E25"/>
      <c r="F25"/>
      <c r="G25"/>
      <c r="H25"/>
      <c r="I25"/>
      <c r="J25"/>
      <c r="K25"/>
    </row>
    <row r="26" s="73" customFormat="1" ht="14.25" spans="1:11">
      <c r="A26"/>
      <c r="B26"/>
      <c r="C26"/>
      <c r="D26"/>
      <c r="E26"/>
      <c r="F26"/>
      <c r="G26"/>
      <c r="H26"/>
      <c r="I26"/>
      <c r="J26"/>
      <c r="K26"/>
    </row>
    <row r="27" s="73" customFormat="1" ht="14.25" spans="1:11">
      <c r="A27"/>
      <c r="B27"/>
      <c r="C27"/>
      <c r="D27"/>
      <c r="E27"/>
      <c r="F27"/>
      <c r="G27"/>
      <c r="H27"/>
      <c r="I27"/>
      <c r="J27"/>
      <c r="K27"/>
    </row>
    <row r="28" s="73" customFormat="1" ht="14.25" spans="1:11">
      <c r="A28"/>
      <c r="B28"/>
      <c r="C28"/>
      <c r="D28"/>
      <c r="E28"/>
      <c r="F28"/>
      <c r="G28"/>
      <c r="H28"/>
      <c r="I28"/>
      <c r="J28"/>
      <c r="K28"/>
    </row>
    <row r="29" s="73" customFormat="1" ht="14.25" spans="1:11">
      <c r="A29"/>
      <c r="B29"/>
      <c r="C29"/>
      <c r="D29"/>
      <c r="E29"/>
      <c r="F29"/>
      <c r="G29"/>
      <c r="H29"/>
      <c r="I29"/>
      <c r="J29"/>
      <c r="K29"/>
    </row>
    <row r="30" s="73" customFormat="1" ht="14.25" spans="1:11">
      <c r="A30"/>
      <c r="B30"/>
      <c r="C30"/>
      <c r="D30"/>
      <c r="E30"/>
      <c r="F30"/>
      <c r="G30"/>
      <c r="H30"/>
      <c r="I30"/>
      <c r="J30"/>
      <c r="K30"/>
    </row>
    <row r="31" s="73" customFormat="1" ht="14.25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47" t="s">
        <v>302</v>
      </c>
      <c r="B1" s="47"/>
      <c r="C1" s="47"/>
      <c r="D1" s="47"/>
    </row>
    <row r="2" ht="18.75" customHeight="1" spans="1:4">
      <c r="A2" s="48" t="s">
        <v>1</v>
      </c>
      <c r="B2" s="49"/>
      <c r="C2" s="50"/>
      <c r="D2" s="51" t="s">
        <v>2</v>
      </c>
    </row>
    <row r="3" ht="30" customHeight="1" spans="1:4">
      <c r="A3" s="52" t="s">
        <v>303</v>
      </c>
      <c r="B3" s="53" t="s">
        <v>304</v>
      </c>
      <c r="C3" s="53" t="s">
        <v>303</v>
      </c>
      <c r="D3" s="54" t="s">
        <v>305</v>
      </c>
    </row>
    <row r="4" s="37" customFormat="1" ht="25.5" customHeight="1" spans="1:4">
      <c r="A4" s="55" t="s">
        <v>306</v>
      </c>
      <c r="B4" s="56"/>
      <c r="C4" s="57" t="s">
        <v>307</v>
      </c>
      <c r="D4" s="58"/>
    </row>
    <row r="5" ht="25.5" customHeight="1" spans="1:4">
      <c r="A5" s="55" t="s">
        <v>308</v>
      </c>
      <c r="B5" s="59"/>
      <c r="C5" s="57" t="s">
        <v>309</v>
      </c>
      <c r="D5" s="59"/>
    </row>
    <row r="6" ht="25.5" customHeight="1" spans="1:4">
      <c r="A6" s="55" t="s">
        <v>310</v>
      </c>
      <c r="B6" s="60"/>
      <c r="C6" s="57" t="s">
        <v>311</v>
      </c>
      <c r="D6" s="61"/>
    </row>
    <row r="7" ht="25.5" customHeight="1" spans="1:4">
      <c r="A7" s="55" t="s">
        <v>312</v>
      </c>
      <c r="B7" s="60"/>
      <c r="C7" s="57" t="s">
        <v>313</v>
      </c>
      <c r="D7" s="60"/>
    </row>
    <row r="8" ht="25.5" customHeight="1" spans="1:4">
      <c r="A8" s="55" t="s">
        <v>314</v>
      </c>
      <c r="B8" s="60"/>
      <c r="C8" s="57" t="s">
        <v>315</v>
      </c>
      <c r="D8" s="60"/>
    </row>
    <row r="9" ht="25.5" customHeight="1" spans="1:4">
      <c r="A9" s="55"/>
      <c r="B9" s="60"/>
      <c r="C9" s="57"/>
      <c r="D9" s="60"/>
    </row>
    <row r="10" ht="25.5" customHeight="1" spans="1:4">
      <c r="A10" s="62" t="s">
        <v>316</v>
      </c>
      <c r="B10" s="60"/>
      <c r="C10" s="63" t="s">
        <v>317</v>
      </c>
      <c r="D10" s="60"/>
    </row>
    <row r="11" ht="25.5" customHeight="1" spans="1:4">
      <c r="A11" s="64" t="s">
        <v>318</v>
      </c>
      <c r="B11" s="60"/>
      <c r="C11" s="65" t="s">
        <v>319</v>
      </c>
      <c r="D11" s="60"/>
    </row>
    <row r="12" ht="25.5" customHeight="1" spans="1:4">
      <c r="A12" s="66" t="s">
        <v>320</v>
      </c>
      <c r="B12" s="67"/>
      <c r="C12" s="68"/>
      <c r="D12" s="67"/>
    </row>
    <row r="13" ht="25.5" customHeight="1" spans="1:4">
      <c r="A13" s="69"/>
      <c r="B13" s="70"/>
      <c r="C13" s="68"/>
      <c r="D13" s="60"/>
    </row>
    <row r="14" ht="25.5" customHeight="1" spans="1:4">
      <c r="A14" s="62" t="s">
        <v>37</v>
      </c>
      <c r="B14" s="60"/>
      <c r="C14" s="63" t="s">
        <v>38</v>
      </c>
      <c r="D14" s="60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绩效目标申报表</vt:lpstr>
      <vt:lpstr>绩效目标申报表2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2020-06-22T15:28:58Z</dcterms:created>
  <dcterms:modified xsi:type="dcterms:W3CDTF">2020-06-22T15:32:16Z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136670</vt:i4>
  </property>
  <property fmtid="{D5CDD505-2E9C-101B-9397-08002B2CF9AE}" pid="3" name="KSOProductBuildVer">
    <vt:lpwstr>2052-9.1.0.4337</vt:lpwstr>
  </property>
</Properties>
</file>