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60" windowHeight="11980"/>
  </bookViews>
  <sheets>
    <sheet name="01收支总表" sheetId="1" r:id="rId1"/>
    <sheet name="02部门收入总体情况表" sheetId="2" r:id="rId2"/>
    <sheet name="03部门支出总体情况表" sheetId="3" r:id="rId3"/>
    <sheet name="04财政拨款收支总体情况表" sheetId="4" r:id="rId4"/>
    <sheet name="05一般公共预算支出情况表" sheetId="5" r:id="rId5"/>
    <sheet name="06一般公共预算基本支出表" sheetId="6" r:id="rId6"/>
    <sheet name="07三公经费支出表" sheetId="7" r:id="rId7"/>
    <sheet name="08政府性基金预算支出情况表" sheetId="8" r:id="rId8"/>
    <sheet name="09国有资本经营预算收支表" sheetId="9" r:id="rId9"/>
    <sheet name="10机关运行经费" sheetId="10" r:id="rId10"/>
    <sheet name="绩效目标表1" sheetId="11" r:id="rId11"/>
    <sheet name="绩效目标表2" sheetId="12" r:id="rId12"/>
    <sheet name="绩效目标表3" sheetId="13" r:id="rId13"/>
    <sheet name="绩效目标表4" sheetId="14" r:id="rId14"/>
    <sheet name="绩效目标表5" sheetId="15" r:id="rId15"/>
  </sheets>
  <externalReferences>
    <externalReference r:id="rId16"/>
    <externalReference r:id="rId17"/>
  </externalReferences>
  <definedNames>
    <definedName name="_xlnm.Print_Area" localSheetId="0">'01收支总表'!$A$1:L22</definedName>
    <definedName name="_xlnm.Print_Titles" localSheetId="0">'01收支总表'!$1:6</definedName>
    <definedName name="_xlnm.Print_Area" localSheetId="1">'02部门收入总体情况表'!$A$1:V59</definedName>
    <definedName name="_xlnm.Print_Titles" localSheetId="1">'02部门收入总体情况表'!$1:8</definedName>
    <definedName name="_xlnm.Print_Area" localSheetId="2">'03部门支出总体情况表'!$A$1:L59</definedName>
    <definedName name="_xlnm.Print_Titles" localSheetId="2">'03部门支出总体情况表'!$1:7</definedName>
    <definedName name="_xlnm.Print_Area" localSheetId="3">'04财政拨款收支总体情况表'!$A$1:M35</definedName>
    <definedName name="_xlnm.Print_Titles" localSheetId="3">'04财政拨款收支总体情况表'!$1:6</definedName>
    <definedName name="_xlnm.Print_Area" localSheetId="4">'05一般公共预算支出情况表'!$A$1:K57</definedName>
    <definedName name="_xlnm.Print_Titles" localSheetId="4">'05一般公共预算支出情况表'!$1:6</definedName>
    <definedName name="_xlnm.Print_Area" localSheetId="5">'06一般公共预算基本支出表'!$A$1:Q76</definedName>
    <definedName name="_xlnm.Print_Titles" localSheetId="5">'06一般公共预算基本支出表'!$1:5</definedName>
    <definedName name="_xlnm.Print_Area" localSheetId="6">'07三公经费支出表'!$A$1:B9</definedName>
    <definedName name="_xlnm.Print_Titles" localSheetId="6">'07三公经费支出表'!$1:3</definedName>
    <definedName name="_xlnm.Print_Area" localSheetId="7">'08政府性基金预算支出情况表'!$A$1:K6</definedName>
    <definedName name="_xlnm.Print_Titles" localSheetId="7">'08政府性基金预算支出情况表'!$1:6</definedName>
    <definedName name="_xlnm.Print_Area" localSheetId="8">'09国有资本经营预算收支表'!$A$1:D13</definedName>
    <definedName name="_xlnm.Print_Titles" localSheetId="8">'09国有资本经营预算收支表'!$1:3</definedName>
    <definedName name="_xlnm.Print_Area" localSheetId="9">'10机关运行经费'!$A$1:C21</definedName>
    <definedName name="_xlnm.Print_Titles" localSheetId="9">'10机关运行经费'!$1:3</definedName>
    <definedName name="\aa" localSheetId="3">#REF!</definedName>
    <definedName name="\aa">#REF!</definedName>
    <definedName name="\d" localSheetId="3">#REF!</definedName>
    <definedName name="\d">#REF!</definedName>
    <definedName name="\P" localSheetId="3">#REF!</definedName>
    <definedName name="\P">#REF!</definedName>
    <definedName name="\x" localSheetId="3">#REF!</definedName>
    <definedName name="\x">#REF!</definedName>
    <definedName name="\z">#N/A</definedName>
    <definedName name="_Key1" localSheetId="3" hidden="1">#REF!</definedName>
    <definedName name="_Key1" hidden="1">#REF!</definedName>
    <definedName name="_Order1" hidden="1">255</definedName>
    <definedName name="_Order2" hidden="1">255</definedName>
    <definedName name="_Sort" localSheetId="3" hidden="1">#REF!</definedName>
    <definedName name="_Sort" hidden="1">#REF!</definedName>
    <definedName name="A">#N/A</definedName>
    <definedName name="aaaaaaa" localSheetId="3">#REF!</definedName>
    <definedName name="aaaaaaa">#REF!</definedName>
    <definedName name="B">#N/A</definedName>
    <definedName name="Database" localSheetId="3" hidden="1">#REF!</definedName>
    <definedName name="Database" hidden="1">#REF!</definedName>
    <definedName name="dddddd" localSheetId="3">#REF!</definedName>
    <definedName name="dddddd">#REF!</definedName>
    <definedName name="ffffff" localSheetId="3">#REF!</definedName>
    <definedName name="ffffff">#REF!</definedName>
    <definedName name="ggggg" localSheetId="3">#REF!</definedName>
    <definedName name="ggggg">#REF!</definedName>
    <definedName name="gxxe2003">'[1]P1012001'!$A$6:$E$117</definedName>
    <definedName name="hhh" localSheetId="3">'[2]Mp-team 1'!#REF!</definedName>
    <definedName name="hhh">'[2]Mp-team 1'!#REF!</definedName>
    <definedName name="hhhhhh" localSheetId="3">#REF!</definedName>
    <definedName name="hhhhhh">#REF!</definedName>
    <definedName name="hhhhhhhhh" localSheetId="3">#REF!</definedName>
    <definedName name="hhhhhhhhh">#REF!</definedName>
    <definedName name="jjjjj" localSheetId="3">#REF!</definedName>
    <definedName name="jjjjj">#REF!</definedName>
    <definedName name="kkkkk" localSheetId="3">#REF!</definedName>
    <definedName name="kkkkk">#REF!</definedName>
    <definedName name="_xlnm.Print_Area" hidden="1">#N/A</definedName>
    <definedName name="_xlnm.Print_Titles" hidden="1">#N/A</definedName>
    <definedName name="rrrrr" localSheetId="3">#REF!</definedName>
    <definedName name="rrrrr">#REF!</definedName>
    <definedName name="sss">#N/A</definedName>
    <definedName name="ssss" localSheetId="3">#REF!</definedName>
    <definedName name="ssss">#REF!</definedName>
    <definedName name="zzzzz" localSheetId="3">#REF!</definedName>
    <definedName name="zzzzz">#REF!</definedName>
    <definedName name="啊啊" localSheetId="3">#REF!</definedName>
    <definedName name="啊啊">#REF!</definedName>
    <definedName name="安徽" localSheetId="3">#REF!</definedName>
    <definedName name="安徽">#REF!</definedName>
    <definedName name="北京" localSheetId="3">#REF!</definedName>
    <definedName name="北京">#REF!</definedName>
    <definedName name="不不不" localSheetId="3">#REF!</definedName>
    <definedName name="不不不">#REF!</definedName>
    <definedName name="大连" localSheetId="3">#REF!</definedName>
    <definedName name="大连">#REF!</definedName>
    <definedName name="第三批">#N/A</definedName>
    <definedName name="呃呃呃" localSheetId="3">#REF!</definedName>
    <definedName name="呃呃呃">#REF!</definedName>
    <definedName name="福建" localSheetId="3">#REF!</definedName>
    <definedName name="福建">#REF!</definedName>
    <definedName name="福建地区" localSheetId="3">#REF!</definedName>
    <definedName name="福建地区">#REF!</definedName>
    <definedName name="附表" localSheetId="3">#REF!</definedName>
    <definedName name="附表">#REF!</definedName>
    <definedName name="广东" localSheetId="3">#REF!</definedName>
    <definedName name="广东">#REF!</definedName>
    <definedName name="广东地区" localSheetId="3">#REF!</definedName>
    <definedName name="广东地区">#REF!</definedName>
    <definedName name="广西" localSheetId="3">#REF!</definedName>
    <definedName name="广西">#REF!</definedName>
    <definedName name="贵州" localSheetId="3">#REF!</definedName>
    <definedName name="贵州">#REF!</definedName>
    <definedName name="哈哈哈哈" localSheetId="3">#REF!</definedName>
    <definedName name="哈哈哈哈">#REF!</definedName>
    <definedName name="海南" localSheetId="3">#REF!</definedName>
    <definedName name="海南">#REF!</definedName>
    <definedName name="河北" localSheetId="3">#REF!</definedName>
    <definedName name="河北">#REF!</definedName>
    <definedName name="河南" localSheetId="3">#REF!</definedName>
    <definedName name="河南">#REF!</definedName>
    <definedName name="黑龙江" localSheetId="3">#REF!</definedName>
    <definedName name="黑龙江">#REF!</definedName>
    <definedName name="湖北" localSheetId="3">#REF!</definedName>
    <definedName name="湖北">#REF!</definedName>
    <definedName name="湖南" localSheetId="3">#REF!</definedName>
    <definedName name="湖南">#REF!</definedName>
    <definedName name="汇率" localSheetId="3">#REF!</definedName>
    <definedName name="汇率">#REF!</definedName>
    <definedName name="吉林" localSheetId="3">#REF!</definedName>
    <definedName name="吉林">#REF!</definedName>
    <definedName name="江苏" localSheetId="3">#REF!</definedName>
    <definedName name="江苏">#REF!</definedName>
    <definedName name="江西" localSheetId="3">#REF!</definedName>
    <definedName name="江西">#REF!</definedName>
    <definedName name="啦啦啦" localSheetId="3">#REF!</definedName>
    <definedName name="啦啦啦">#REF!</definedName>
    <definedName name="了" localSheetId="3">#REF!</definedName>
    <definedName name="了">#REF!</definedName>
    <definedName name="辽宁" localSheetId="3">#REF!</definedName>
    <definedName name="辽宁">#REF!</definedName>
    <definedName name="辽宁地区" localSheetId="3">#REF!</definedName>
    <definedName name="辽宁地区">#REF!</definedName>
    <definedName name="么么么么" localSheetId="3">#REF!</definedName>
    <definedName name="么么么么">#REF!</definedName>
    <definedName name="内蒙" localSheetId="3">#REF!</definedName>
    <definedName name="内蒙">#REF!</definedName>
    <definedName name="你" localSheetId="3">#REF!</definedName>
    <definedName name="你">#REF!</definedName>
    <definedName name="宁波" localSheetId="3">#REF!</definedName>
    <definedName name="宁波">#REF!</definedName>
    <definedName name="宁夏" localSheetId="3">#REF!</definedName>
    <definedName name="宁夏">#REF!</definedName>
    <definedName name="悄悄" localSheetId="3">#REF!</definedName>
    <definedName name="悄悄">#REF!</definedName>
    <definedName name="青岛" localSheetId="3">#REF!</definedName>
    <definedName name="青岛">#REF!</definedName>
    <definedName name="青海" localSheetId="3">#REF!</definedName>
    <definedName name="青海">#REF!</definedName>
    <definedName name="全国收入累计">#N/A</definedName>
    <definedName name="日日日" localSheetId="3">#REF!</definedName>
    <definedName name="日日日">#REF!</definedName>
    <definedName name="厦门" localSheetId="3">#REF!</definedName>
    <definedName name="厦门">#REF!</definedName>
    <definedName name="山东" localSheetId="3">#REF!</definedName>
    <definedName name="山东">#REF!</definedName>
    <definedName name="山东地区" localSheetId="3">#REF!</definedName>
    <definedName name="山东地区">#REF!</definedName>
    <definedName name="山西" localSheetId="3">#REF!</definedName>
    <definedName name="山西">#REF!</definedName>
    <definedName name="陕西" localSheetId="3">#REF!</definedName>
    <definedName name="陕西">#REF!</definedName>
    <definedName name="上海" localSheetId="3">#REF!</definedName>
    <definedName name="上海">#REF!</definedName>
    <definedName name="深圳" localSheetId="3">#REF!</definedName>
    <definedName name="深圳">#REF!</definedName>
    <definedName name="生产列1" localSheetId="3">#REF!</definedName>
    <definedName name="生产列1">#REF!</definedName>
    <definedName name="生产列11" localSheetId="3">#REF!</definedName>
    <definedName name="生产列11">#REF!</definedName>
    <definedName name="生产列15" localSheetId="3">#REF!</definedName>
    <definedName name="生产列15">#REF!</definedName>
    <definedName name="生产列16" localSheetId="3">#REF!</definedName>
    <definedName name="生产列16">#REF!</definedName>
    <definedName name="生产列17" localSheetId="3">#REF!</definedName>
    <definedName name="生产列17">#REF!</definedName>
    <definedName name="生产列19" localSheetId="3">#REF!</definedName>
    <definedName name="生产列19">#REF!</definedName>
    <definedName name="生产列2" localSheetId="3">#REF!</definedName>
    <definedName name="生产列2">#REF!</definedName>
    <definedName name="生产列20" localSheetId="3">#REF!</definedName>
    <definedName name="生产列20">#REF!</definedName>
    <definedName name="生产列3" localSheetId="3">#REF!</definedName>
    <definedName name="生产列3">#REF!</definedName>
    <definedName name="生产列4" localSheetId="3">#REF!</definedName>
    <definedName name="生产列4">#REF!</definedName>
    <definedName name="生产列5" localSheetId="3">#REF!</definedName>
    <definedName name="生产列5">#REF!</definedName>
    <definedName name="生产列6" localSheetId="3">#REF!</definedName>
    <definedName name="生产列6">#REF!</definedName>
    <definedName name="生产列7" localSheetId="3">#REF!</definedName>
    <definedName name="生产列7">#REF!</definedName>
    <definedName name="生产列8" localSheetId="3">#REF!</definedName>
    <definedName name="生产列8">#REF!</definedName>
    <definedName name="生产列9" localSheetId="3">#REF!</definedName>
    <definedName name="生产列9">#REF!</definedName>
    <definedName name="生产期" localSheetId="3">#REF!</definedName>
    <definedName name="生产期">#REF!</definedName>
    <definedName name="生产期1" localSheetId="3">#REF!</definedName>
    <definedName name="生产期1">#REF!</definedName>
    <definedName name="生产期11" localSheetId="3">#REF!</definedName>
    <definedName name="生产期11">#REF!</definedName>
    <definedName name="生产期15" localSheetId="3">#REF!</definedName>
    <definedName name="生产期15">#REF!</definedName>
    <definedName name="生产期16" localSheetId="3">#REF!</definedName>
    <definedName name="生产期16">#REF!</definedName>
    <definedName name="生产期17" localSheetId="3">#REF!</definedName>
    <definedName name="生产期17">#REF!</definedName>
    <definedName name="生产期19" localSheetId="3">#REF!</definedName>
    <definedName name="生产期19">#REF!</definedName>
    <definedName name="生产期2" localSheetId="3">#REF!</definedName>
    <definedName name="生产期2">#REF!</definedName>
    <definedName name="生产期20" localSheetId="3">#REF!</definedName>
    <definedName name="生产期20">#REF!</definedName>
    <definedName name="生产期3" localSheetId="3">#REF!</definedName>
    <definedName name="生产期3">#REF!</definedName>
    <definedName name="生产期4" localSheetId="3">#REF!</definedName>
    <definedName name="生产期4">#REF!</definedName>
    <definedName name="生产期5" localSheetId="3">#REF!</definedName>
    <definedName name="生产期5">#REF!</definedName>
    <definedName name="生产期6" localSheetId="3">#REF!</definedName>
    <definedName name="生产期6">#REF!</definedName>
    <definedName name="生产期7" localSheetId="3">#REF!</definedName>
    <definedName name="生产期7">#REF!</definedName>
    <definedName name="生产期8" localSheetId="3">#REF!</definedName>
    <definedName name="生产期8">#REF!</definedName>
    <definedName name="生产期9" localSheetId="3">#REF!</definedName>
    <definedName name="生产期9">#REF!</definedName>
    <definedName name="省级">#N/A</definedName>
    <definedName name="时代" localSheetId="3">#REF!</definedName>
    <definedName name="时代">#REF!</definedName>
    <definedName name="是" localSheetId="3">#REF!</definedName>
    <definedName name="是">#REF!</definedName>
    <definedName name="是水水水水" localSheetId="3">#REF!</definedName>
    <definedName name="是水水水水">#REF!</definedName>
    <definedName name="收入表">#N/A</definedName>
    <definedName name="水水水嘎嘎嘎水" localSheetId="3">#REF!</definedName>
    <definedName name="水水水嘎嘎嘎水">#REF!</definedName>
    <definedName name="水水水水" localSheetId="3">#REF!</definedName>
    <definedName name="水水水水">#REF!</definedName>
    <definedName name="四川" localSheetId="3">#REF!</definedName>
    <definedName name="四川">#REF!</definedName>
    <definedName name="天津" localSheetId="3">#REF!</definedName>
    <definedName name="天津">#REF!</definedName>
    <definedName name="我问问" localSheetId="3">#REF!</definedName>
    <definedName name="我问问">#REF!</definedName>
    <definedName name="西藏" localSheetId="3">#REF!</definedName>
    <definedName name="西藏">#REF!</definedName>
    <definedName name="新疆" localSheetId="3">#REF!</definedName>
    <definedName name="新疆">#REF!</definedName>
    <definedName name="一i" localSheetId="3">#REF!</definedName>
    <definedName name="一i">#REF!</definedName>
    <definedName name="一一i" localSheetId="3">#REF!</definedName>
    <definedName name="一一i">#REF!</definedName>
    <definedName name="云南" localSheetId="3">#REF!</definedName>
    <definedName name="云南">#REF!</definedName>
    <definedName name="啧啧啧" localSheetId="3">#REF!</definedName>
    <definedName name="啧啧啧">#REF!</definedName>
    <definedName name="浙江" localSheetId="3">#REF!</definedName>
    <definedName name="浙江">#REF!</definedName>
    <definedName name="浙江地区" localSheetId="3">#REF!</definedName>
    <definedName name="浙江地区">#REF!</definedName>
    <definedName name="重庆" localSheetId="3">#REF!</definedName>
    <definedName name="重庆">#REF!</definedName>
  </definedNames>
  <calcPr calcId="144525"/>
</workbook>
</file>

<file path=xl/sharedStrings.xml><?xml version="1.0" encoding="utf-8"?>
<sst xmlns="http://schemas.openxmlformats.org/spreadsheetml/2006/main" count="363">
  <si>
    <t>2020年部门收支总体情况表</t>
  </si>
  <si>
    <t>单位名称：温县市场监督管理局</t>
  </si>
  <si>
    <t>单位：万元</t>
  </si>
  <si>
    <t>收入</t>
  </si>
  <si>
    <t>支出</t>
  </si>
  <si>
    <t>项目</t>
  </si>
  <si>
    <t>金额</t>
  </si>
  <si>
    <t>合计</t>
  </si>
  <si>
    <t>上年结转结余</t>
  </si>
  <si>
    <t>本年支出</t>
  </si>
  <si>
    <t>一般公共预算结转结余</t>
  </si>
  <si>
    <t xml:space="preserve"> 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</si>
  <si>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</si>
  <si>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</si>
  <si>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</si>
  <si>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</si>
  <si>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</si>
  <si>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</si>
  <si>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</si>
  <si>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</si>
  <si>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</si>
  <si>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</si>
  <si>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</si>
  <si>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</si>
  <si>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</si>
  <si>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</si>
  <si>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</si>
  <si>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</si>
  <si>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</si>
  <si>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三、纳入财政专户管理的行政事业性收费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</si>
  <si>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</si>
  <si>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</si>
  <si>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</si>
  <si>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</si>
  <si>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</si>
  <si>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</si>
  <si>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基金结转结余</t>
  </si>
  <si>
    <t>收入总计</t>
  </si>
  <si>
    <t>支出总计</t>
  </si>
  <si>
    <t>2020年部门收入总体情况表</t>
  </si>
  <si>
    <t>科目代码</t>
  </si>
  <si>
    <t>科目名称</t>
  </si>
  <si>
    <t>总计</t>
  </si>
  <si>
    <t>一般公共预算支出</t>
  </si>
  <si>
    <t>政府性基金支出</t>
  </si>
  <si>
    <t>纳入财政专户管理的行政事业性收费</t>
  </si>
  <si>
    <t>本年预拨数</t>
  </si>
  <si>
    <t>财政拨款</t>
  </si>
  <si>
    <t>非税收入</t>
  </si>
  <si>
    <t>上级专项转移支付</t>
  </si>
  <si>
    <t>上年一般公共预算结余结转</t>
  </si>
  <si>
    <t>当年收入安排支出</t>
  </si>
  <si>
    <t>上年结余结转</t>
  </si>
  <si>
    <t>类</t>
  </si>
  <si>
    <t>款</t>
  </si>
  <si>
    <t>项</t>
  </si>
  <si>
    <t>财拨（小计）</t>
  </si>
  <si>
    <t>本级财力</t>
  </si>
  <si>
    <t>一般转移支付</t>
  </si>
  <si>
    <t>非税（小计）</t>
  </si>
  <si>
    <t>专项收入</t>
  </si>
  <si>
    <t>行政事业性收费</t>
  </si>
  <si>
    <t>罚没收入</t>
  </si>
  <si>
    <t>国有资源资产有偿使用收入</t>
  </si>
  <si>
    <t>其他非税收入</t>
  </si>
  <si>
    <t>**</t>
  </si>
  <si>
    <t>一般公共服务支出</t>
  </si>
  <si>
    <t xml:space="preserve">  市场监督管理事务</t>
  </si>
  <si>
    <t xml:space="preserve">    行政运行</t>
  </si>
  <si>
    <t>201</t>
  </si>
  <si>
    <t>38</t>
  </si>
  <si>
    <t>01</t>
  </si>
  <si>
    <t xml:space="preserve">      行政人员及机关技术工人年工资总额</t>
  </si>
  <si>
    <t xml:space="preserve">      年终一次性奖金</t>
  </si>
  <si>
    <t xml:space="preserve">      在职人员文明奖</t>
  </si>
  <si>
    <t xml:space="preserve">      工伤保险费</t>
  </si>
  <si>
    <t xml:space="preserve">      生育保险费</t>
  </si>
  <si>
    <t xml:space="preserve">      特岗津贴</t>
  </si>
  <si>
    <t xml:space="preserve">      采暖补贴</t>
  </si>
  <si>
    <t xml:space="preserve">      年度目标考核奖</t>
  </si>
  <si>
    <t xml:space="preserve">      在职人员定额公用经费</t>
  </si>
  <si>
    <t xml:space="preserve">      在职人员公用经费（公务交通）</t>
  </si>
  <si>
    <t xml:space="preserve">      工商系统着装费</t>
  </si>
  <si>
    <t xml:space="preserve">    一般行政管理事务</t>
  </si>
  <si>
    <t>02</t>
  </si>
  <si>
    <t xml:space="preserve">      农村群体性聚餐监管专项</t>
  </si>
  <si>
    <t xml:space="preserve">      创建食品安全县专项经费</t>
  </si>
  <si>
    <t xml:space="preserve">      质量监管及检测成本业务费</t>
  </si>
  <si>
    <t xml:space="preserve">      工作业务费</t>
  </si>
  <si>
    <t xml:space="preserve">      市场监管专项经费</t>
  </si>
  <si>
    <t xml:space="preserve">      机构改革合并工作业务费</t>
  </si>
  <si>
    <t xml:space="preserve">    市场秩序执法</t>
  </si>
  <si>
    <t>05</t>
  </si>
  <si>
    <t xml:space="preserve">      日常办案经费</t>
  </si>
  <si>
    <t xml:space="preserve">    事业运行</t>
  </si>
  <si>
    <t>50</t>
  </si>
  <si>
    <t xml:space="preserve">      事业人员及事业技术工人年基本工资</t>
  </si>
  <si>
    <t xml:space="preserve">      70%基础性绩效工资</t>
  </si>
  <si>
    <t xml:space="preserve">      30%奖励性绩效工资</t>
  </si>
  <si>
    <t xml:space="preserve">      国家保留津贴（事业）</t>
  </si>
  <si>
    <t>社会保障和就业支出</t>
  </si>
  <si>
    <t xml:space="preserve">  行政事业单位养老支出</t>
  </si>
  <si>
    <t xml:space="preserve">    行政单位离退休</t>
  </si>
  <si>
    <t>208</t>
  </si>
  <si>
    <t xml:space="preserve">      退休人员健康休养费</t>
  </si>
  <si>
    <t xml:space="preserve">    事业单位离退休</t>
  </si>
  <si>
    <t xml:space="preserve">    机关事业单位基本养老保险缴费支出</t>
  </si>
  <si>
    <t xml:space="preserve">      养老保险金</t>
  </si>
  <si>
    <t>卫生健康支出</t>
  </si>
  <si>
    <t xml:space="preserve">  行政事业单位医疗</t>
  </si>
  <si>
    <t xml:space="preserve">    行政单位医疗</t>
  </si>
  <si>
    <t>210</t>
  </si>
  <si>
    <t>11</t>
  </si>
  <si>
    <t xml:space="preserve">      医疗保险金</t>
  </si>
  <si>
    <t xml:space="preserve">    事业单位医疗</t>
  </si>
  <si>
    <t>2020年部门支出总体情况表</t>
  </si>
  <si>
    <t>科目编码</t>
  </si>
  <si>
    <t>单位名称</t>
  </si>
  <si>
    <t>2020年</t>
  </si>
  <si>
    <t>基本支出</t>
  </si>
  <si>
    <t>项目支出</t>
  </si>
  <si>
    <t>人员经费支出</t>
  </si>
  <si>
    <t>公用经费支出</t>
  </si>
  <si>
    <t>部门支出</t>
  </si>
  <si>
    <t>专项支出</t>
  </si>
  <si>
    <t xml:space="preserve">  201</t>
  </si>
  <si>
    <t xml:space="preserve">  38</t>
  </si>
  <si>
    <t xml:space="preserve">  01</t>
  </si>
  <si>
    <t xml:space="preserve">  02</t>
  </si>
  <si>
    <t xml:space="preserve">  05</t>
  </si>
  <si>
    <t xml:space="preserve">  50</t>
  </si>
  <si>
    <t xml:space="preserve">  208</t>
  </si>
  <si>
    <t xml:space="preserve">  210</t>
  </si>
  <si>
    <t xml:space="preserve">  11</t>
  </si>
  <si>
    <t>2020年财政拨款收支总体情况表</t>
  </si>
  <si>
    <t>收                             入</t>
  </si>
  <si>
    <t>支                        出</t>
  </si>
  <si>
    <t>项                    目</t>
  </si>
  <si>
    <t>金　额</t>
  </si>
  <si>
    <t>项            目</t>
  </si>
  <si>
    <t xml:space="preserve"> 基金结转结余</t>
  </si>
  <si>
    <t>政府性基金</t>
  </si>
  <si>
    <t>一、一般公共服务</t>
  </si>
  <si>
    <t>二、外交</t>
  </si>
  <si>
    <t>三、国防</t>
  </si>
  <si>
    <t>四、公共安全</t>
  </si>
  <si>
    <t>五、教育</t>
  </si>
  <si>
    <t>三、专户管理的行政事业性收费</t>
  </si>
  <si>
    <t>六、科学技术</t>
  </si>
  <si>
    <t>七、文化旅游体育与传媒</t>
  </si>
  <si>
    <t>八、社会保障和就业</t>
  </si>
  <si>
    <t>九、社会保险基金支出</t>
  </si>
  <si>
    <t>十、卫生健康</t>
  </si>
  <si>
    <t>十一、节能环保</t>
  </si>
  <si>
    <t>十二、城乡社区事务</t>
  </si>
  <si>
    <t>十三、农林水事务</t>
  </si>
  <si>
    <t>十四、交通运输</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</si>
  <si>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</si>
  <si>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</si>
  <si>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</si>
  <si>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</si>
  <si>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</si>
  <si>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</si>
  <si>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</si>
  <si>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</si>
  <si>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</si>
  <si>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</si>
  <si>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</si>
  <si>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</si>
  <si>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</si>
  <si>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</si>
  <si>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</si>
  <si>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 xml:space="preserve">  收  入  合  计</t>
  </si>
  <si>
    <t>支出合计</t>
  </si>
  <si>
    <t>2020年部门一般公共预算支出情况表</t>
  </si>
  <si>
    <t>科目</t>
  </si>
  <si>
    <t>2020年一般公共预算基本支出情况表</t>
  </si>
  <si>
    <t>部门经济分类</t>
  </si>
  <si>
    <t>政府经济分类</t>
  </si>
  <si>
    <t>上年一般公共预算结转</t>
  </si>
  <si>
    <t>温县市场监督管理局机关</t>
  </si>
  <si>
    <t xml:space="preserve">  行政人员及机关技术工人年工资总额</t>
  </si>
  <si>
    <t xml:space="preserve">    基本工资</t>
  </si>
  <si>
    <t>501</t>
  </si>
  <si>
    <t>工资奖金津补贴</t>
  </si>
  <si>
    <t xml:space="preserve">    津贴补贴</t>
  </si>
  <si>
    <t xml:space="preserve">  年终一次性奖金</t>
  </si>
  <si>
    <t xml:space="preserve">    奖金</t>
  </si>
  <si>
    <t xml:space="preserve">  在职人员文明奖</t>
  </si>
  <si>
    <t xml:space="preserve">  医疗保险金</t>
  </si>
  <si>
    <t xml:space="preserve">    城镇职工基本医疗保险缴费</t>
  </si>
  <si>
    <t>社会保障缴费</t>
  </si>
  <si>
    <t xml:space="preserve">  养老保险金</t>
  </si>
  <si>
    <t xml:space="preserve">    机关事业单位基本养老保险费</t>
  </si>
  <si>
    <t xml:space="preserve">  工伤保险费</t>
  </si>
  <si>
    <t xml:space="preserve">    其他社会保障性缴费</t>
  </si>
  <si>
    <t xml:space="preserve">  生育保险费</t>
  </si>
  <si>
    <t xml:space="preserve">  特岗津贴</t>
  </si>
  <si>
    <t xml:space="preserve">  采暖补贴</t>
  </si>
  <si>
    <t xml:space="preserve">  年度目标考核奖</t>
  </si>
  <si>
    <t xml:space="preserve">  退休人员健康休养费</t>
  </si>
  <si>
    <t xml:space="preserve">    退休费</t>
  </si>
  <si>
    <t>509</t>
  </si>
  <si>
    <t>离退休费</t>
  </si>
  <si>
    <t xml:space="preserve">  在职人员定额公用经费</t>
  </si>
  <si>
    <t xml:space="preserve">    其他工资福利支出</t>
  </si>
  <si>
    <t>99</t>
  </si>
  <si>
    <t>其他工资福利支出</t>
  </si>
  <si>
    <t xml:space="preserve">    电费</t>
  </si>
  <si>
    <t>502</t>
  </si>
  <si>
    <t>办公经费</t>
  </si>
  <si>
    <t xml:space="preserve">    邮电费</t>
  </si>
  <si>
    <t xml:space="preserve">    差旅费</t>
  </si>
  <si>
    <t xml:space="preserve">    公务接待费</t>
  </si>
  <si>
    <t>06</t>
  </si>
  <si>
    <t>公务接待费</t>
  </si>
  <si>
    <t xml:space="preserve">    福利费</t>
  </si>
  <si>
    <t xml:space="preserve">    其他商品和服务支出</t>
  </si>
  <si>
    <t>其他商品和服务支出</t>
  </si>
  <si>
    <t xml:space="preserve">  在职人员公用经费（公务交通）</t>
  </si>
  <si>
    <t xml:space="preserve">    其他交通费用</t>
  </si>
  <si>
    <t>温县市场监督管理局事业机构</t>
  </si>
  <si>
    <t xml:space="preserve">  事业人员及事业技术工人年基本工资</t>
  </si>
  <si>
    <t>505</t>
  </si>
  <si>
    <t>工资福利支出</t>
  </si>
  <si>
    <t xml:space="preserve">  70%基础性绩效工资</t>
  </si>
  <si>
    <t xml:space="preserve">    绩效工资</t>
  </si>
  <si>
    <t xml:space="preserve">  30%奖励性绩效工资</t>
  </si>
  <si>
    <t xml:space="preserve">  国家保留津贴（事业）</t>
  </si>
  <si>
    <t>商品和服务支出</t>
  </si>
  <si>
    <t>2020年一般公共预算“三公”经费支出情况表</t>
  </si>
  <si>
    <t>项      目</t>
  </si>
  <si>
    <t>2020年“三公”经费预算数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</si>
  <si>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</si>
  <si>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</si>
  <si>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</si>
  <si>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</si>
  <si>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</si>
  <si>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</si>
  <si>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</si>
  <si>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2020年部门政府性基金支出情况表</t>
  </si>
  <si>
    <t>2020年国有资本经营预算收支表</t>
  </si>
  <si>
    <t>项 目</t>
  </si>
  <si>
    <t>收入预算数</t>
  </si>
  <si>
    <t>支出预算数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</si>
  <si>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</si>
  <si>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</si>
  <si>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</si>
  <si>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</si>
  <si>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</si>
  <si>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</si>
  <si>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</si>
  <si>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</si>
  <si>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</si>
  <si>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</si>
  <si>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</si>
  <si>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</si>
  <si>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</si>
  <si>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</si>
  <si>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</si>
  <si>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2020年机关运行经费</t>
  </si>
  <si>
    <t>部门预算经济分类</t>
  </si>
  <si>
    <t>政府预算经济分类</t>
  </si>
  <si>
    <t xml:space="preserve">  其他社会保障性缴费</t>
  </si>
  <si>
    <t xml:space="preserve">  其他工资福利支出</t>
  </si>
  <si>
    <t xml:space="preserve">  电费</t>
  </si>
  <si>
    <t xml:space="preserve">  邮电费</t>
  </si>
  <si>
    <t xml:space="preserve">  差旅费</t>
  </si>
  <si>
    <t xml:space="preserve">  公务接待费</t>
  </si>
  <si>
    <t xml:space="preserve">  福利费</t>
  </si>
  <si>
    <t xml:space="preserve">  公务用车运行维护费</t>
  </si>
  <si>
    <t>公务用车运行维护费</t>
  </si>
  <si>
    <t xml:space="preserve">  其他商品和服务支出</t>
  </si>
  <si>
    <t>2020年项目绩效目标申报表</t>
  </si>
  <si>
    <t>填报单位（盖章）：</t>
  </si>
  <si>
    <t>负责人（签字）：</t>
  </si>
  <si>
    <t>项目名称</t>
  </si>
  <si>
    <t>工作业务经费</t>
  </si>
  <si>
    <t>项目主管部门</t>
  </si>
  <si>
    <t>温县市场监督管理局</t>
  </si>
  <si>
    <t>项目周期</t>
  </si>
  <si>
    <t>1年</t>
  </si>
  <si>
    <t>资金情况（万元）</t>
  </si>
  <si>
    <t>上级补助资金</t>
  </si>
  <si>
    <t>本级财政资金</t>
  </si>
  <si>
    <t>260万元</t>
  </si>
  <si>
    <t>政策依据</t>
  </si>
  <si>
    <t>中共温县县委办公室  温县人民政府办公室关于印发《温县市场监督管理局职能配置内设机构和人员编制规定》的通知（温办[2019]37号）、县“五城联创”工作和扶贫攻坚工作要求；</t>
  </si>
  <si>
    <t>年度目标</t>
  </si>
  <si>
    <t>通过项目执行：1、保证机构改革顺利到位，保证职责履行、人员资产调配最佳，机关各项业务顺利开展,确保实现思想、目标、职责融合；2、局机关4-5楼部分改造，1-2个基层所改建；3、全力配合开展五城联创和扶贫攻坚工作。</t>
  </si>
  <si>
    <t>绩效指标</t>
  </si>
  <si>
    <t>一级指标</t>
  </si>
  <si>
    <t>二级指标</t>
  </si>
  <si>
    <t>三级指标</t>
  </si>
  <si>
    <t>指标值</t>
  </si>
  <si>
    <t>产出指标</t>
  </si>
  <si>
    <t>数量指标</t>
  </si>
  <si>
    <t>局机关正常运行水电、邮电、物业费、临时工费用等。</t>
  </si>
  <si>
    <t>局机关4-5楼部分改造、1-2个基层所改建。</t>
  </si>
  <si>
    <t>打造餐饮示范一条街、精品示范街、诚信经营示范街等活动；开展两小门店整治活动；开展5个扶贫村的扶贫工作。</t>
  </si>
  <si>
    <t>质量指标</t>
  </si>
  <si>
    <t>时效指标</t>
  </si>
  <si>
    <t>贯穿全年各项工作中。</t>
  </si>
  <si>
    <t>按时完成</t>
  </si>
  <si>
    <t>局机关4-5楼部分改造、1-2个基层所改建12月底前完成。</t>
  </si>
  <si>
    <t>成本指标</t>
  </si>
  <si>
    <t>效益指标</t>
  </si>
  <si>
    <t>经济效益指标</t>
  </si>
  <si>
    <t>通过项目执行，全局上下履职尽责能力进一步提升。</t>
  </si>
  <si>
    <t>社会效益指标</t>
  </si>
  <si>
    <t>达到机构职能改革真正到位，各项业务顺利开展。</t>
  </si>
  <si>
    <t>市场秩序进一步规范，贫困村脱贫步伐加快。</t>
  </si>
  <si>
    <t>生态效益指标</t>
  </si>
  <si>
    <t>可持续影响指标</t>
  </si>
  <si>
    <t>保障工作长期平稳运行。</t>
  </si>
  <si>
    <t>满意度指标</t>
  </si>
  <si>
    <t>服务对象满意度指标</t>
  </si>
  <si>
    <t>通过项目执行，使社会各界和机关干部职工对项目实施的满意度达到较高水平。</t>
  </si>
  <si>
    <t>创建食品安全县专项资金</t>
  </si>
  <si>
    <t>200万元</t>
  </si>
  <si>
    <t>《河南省人民政府食品安全委员会关于印发河南省创建国家食品安全示范城市评价细则的通知》（豫政食安委﹝2018﹞6号）、《温县创建国家食品安全示范城市暨双安双创领导小组关于印发温县创建国家食品安全示范城市暨省级食品安全县实施方案的通知》（温食安创﹝2018﹞1号）</t>
  </si>
  <si>
    <t>2019年全面启动省级食品安全创建工作，2020年底通过省级食品安全县验收，2022年底达到省级食品安全示范县标准，圆满完成焦作市创建国家食品安全示范城市温县目标任务。</t>
  </si>
  <si>
    <t>食品抽检1900批次</t>
  </si>
  <si>
    <t>建立300个食品安全宣传科普站</t>
  </si>
  <si>
    <t>完成两个标准基层示范市场监管所建设</t>
  </si>
  <si>
    <t>加工食品抽检合格率稳定在98%以上。</t>
  </si>
  <si>
    <t>2020年-2022年</t>
  </si>
  <si>
    <t>全县食品安全抽检合格率高于全市平均水平</t>
  </si>
  <si>
    <t>全县总体达到省级食品安全县标准</t>
  </si>
  <si>
    <t>2022年全县总体达到省级食品安全示范县标准</t>
  </si>
  <si>
    <t>2020年底，人民群众对食品安全的总体满意度达到70%以上；2022年底，人民群众对食品安全的总体满意度达到80%以上。</t>
  </si>
  <si>
    <t>70%-80%</t>
  </si>
  <si>
    <r>
      <rPr>
        <sz val="9"/>
        <rFont val="宋体"/>
        <charset val="134"/>
      </rPr>
      <t>质量监管及检测成本业务费（</t>
    </r>
    <r>
      <rPr>
        <sz val="8"/>
        <rFont val="宋体"/>
        <charset val="134"/>
      </rPr>
      <t>计量检定及产品检验业务费+检测成本费</t>
    </r>
    <r>
      <rPr>
        <sz val="9"/>
        <rFont val="宋体"/>
        <charset val="134"/>
      </rPr>
      <t>）</t>
    </r>
  </si>
  <si>
    <r>
      <rPr>
        <sz val="9"/>
        <rFont val="宋体"/>
        <charset val="134"/>
      </rPr>
      <t>45万元（</t>
    </r>
    <r>
      <rPr>
        <sz val="8"/>
        <rFont val="宋体"/>
        <charset val="134"/>
      </rPr>
      <t>30万+15万</t>
    </r>
    <r>
      <rPr>
        <sz val="9"/>
        <rFont val="宋体"/>
        <charset val="134"/>
      </rPr>
      <t>）</t>
    </r>
  </si>
  <si>
    <t>《中华人民共和国产品质量法》、《河南省产品质量监督管理条例》、《中华人民共和国计量法》、《河南省计量监督管理条例》《2020年温县市（县）长质量奖培育和发展规划》</t>
  </si>
  <si>
    <t>加快县检测中心项目建设进度，巩固提升县级质量检验能力。按照年初计划开展工作，对全县工作计量器具强制检定，授权范围产品质量监督检验及相关委托业务。</t>
  </si>
  <si>
    <t>检查特种设备使用单位130余家，特种设备180余台。</t>
  </si>
  <si>
    <t>检定计量器具2000余台件，检验产品300余批次。</t>
  </si>
  <si>
    <t>办公费、公车运行费、设备资产维修维护费、检测中心临工工资及培训费等。</t>
  </si>
  <si>
    <t>确保企业计量器具胡准确度、安全性，产品质量稳定性。</t>
  </si>
  <si>
    <t>日常办案经费</t>
  </si>
  <si>
    <t>70万元</t>
  </si>
  <si>
    <t>根据预算安排，我单位2020年度非税罚没收入421万元，为促进工作目标有效完成。</t>
  </si>
  <si>
    <t>行政执法案件办结率100%，完成年初预算安排胡非税罚没收入421万元。</t>
  </si>
  <si>
    <t>办理行政执法案件300起以上。</t>
  </si>
  <si>
    <t>≧300</t>
  </si>
  <si>
    <t>行政执法案件办结率100%。</t>
  </si>
  <si>
    <t>2020年底</t>
  </si>
  <si>
    <t>全面完成全年非税罚没收入421万元。</t>
  </si>
  <si>
    <t>有效打击经济领域违法违规行为，维护市场经济良好经营秩序。</t>
  </si>
  <si>
    <t>市场监管专项业务费</t>
  </si>
  <si>
    <t>66.84万元</t>
  </si>
  <si>
    <t>中共温县县委办公室  温县人民政府办公室关于印发《温县市场监督管理局职能配置内设机构和人员编制规定》的通知</t>
  </si>
  <si>
    <t>开展市场监督管理专项治理等多项工作，大力推进质量提升，加强全面质量管理和质量基础设施体系建设；深入推进简政放权，深化商事制度改革；严守安全底线，依法加强食品药品安全、工业产品质量安全、特殊设备安全监管；加强事中事后监管，加强反垄断、反不正当竞争统一执法，全面推进“双随机、一公开”和“互联网+监管”，构建新型市场监管体系。</t>
  </si>
  <si>
    <t>各类市场主体设立、变更3000余家</t>
  </si>
  <si>
    <r>
      <rPr>
        <sz val="9"/>
        <rFont val="SimSun"/>
        <charset val="134"/>
      </rPr>
      <t>≧</t>
    </r>
    <r>
      <rPr>
        <sz val="9"/>
        <rFont val="宋体"/>
        <charset val="134"/>
      </rPr>
      <t>3000</t>
    </r>
  </si>
  <si>
    <t>开展燃煤散烧管控治理、成品油质量监管、餐饮油烟治理等各类市场整治专项活动20余次</t>
  </si>
  <si>
    <t>≧20</t>
  </si>
  <si>
    <t>各类市场主体设立、变更、注销登记3000余家</t>
  </si>
  <si>
    <t>2020年底按时完成</t>
  </si>
  <si>
    <t>开展燃煤散烧管控治理、成品油质量监管、餐饮油烟治理各类市场整治专项活动20余次</t>
  </si>
  <si>
    <t>进一步激发市场主体活力</t>
  </si>
  <si>
    <t>让人民群众有更多的安全感、获得感</t>
  </si>
</sst>
</file>

<file path=xl/styles.xml><?xml version="1.0" encoding="utf-8"?>
<styleSheet xmlns="http://schemas.openxmlformats.org/spreadsheetml/2006/main">
  <numFmts count="16">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Red]\(#,##0.00\)"/>
    <numFmt numFmtId="177" formatCode="0.0_ "/>
    <numFmt numFmtId="178" formatCode="#,##0.00;[Red]#,##0.00"/>
    <numFmt numFmtId="179" formatCode="#,##0.00_ "/>
    <numFmt numFmtId="180" formatCode="#,##0.0000"/>
    <numFmt numFmtId="181" formatCode="0.00_ "/>
    <numFmt numFmtId="182" formatCode="#,##0_);[Red]\(#,##0\)"/>
    <numFmt numFmtId="183" formatCode="0000"/>
    <numFmt numFmtId="184" formatCode="#,##0.0_);[Red]\(#,##0.0\)"/>
    <numFmt numFmtId="185" formatCode="* #,##0.00;* \-#,##0.00;* &quot;&quot;??;@"/>
    <numFmt numFmtId="186" formatCode="00"/>
    <numFmt numFmtId="187" formatCode="#,##0.0"/>
  </numFmts>
  <fonts count="32">
    <font>
      <sz val="12"/>
      <name val="宋体"/>
      <charset val="134"/>
    </font>
    <font>
      <sz val="11"/>
      <color indexed="9"/>
      <name val="宋体"/>
      <charset val="134"/>
    </font>
    <font>
      <sz val="11"/>
      <color indexed="8"/>
      <name val="宋体"/>
      <charset val="134"/>
    </font>
    <font>
      <sz val="11"/>
      <color indexed="16"/>
      <name val="宋体"/>
      <charset val="134"/>
    </font>
    <font>
      <sz val="9"/>
      <name val="宋体"/>
      <charset val="134"/>
    </font>
    <font>
      <b/>
      <sz val="11"/>
      <color indexed="9"/>
      <name val="宋体"/>
      <charset val="134"/>
    </font>
    <font>
      <b/>
      <sz val="18"/>
      <color indexed="56"/>
      <name val="宋体"/>
      <charset val="134"/>
    </font>
    <font>
      <b/>
      <sz val="15"/>
      <color indexed="56"/>
      <name val="宋体"/>
      <charset val="134"/>
    </font>
    <font>
      <sz val="11"/>
      <color indexed="60"/>
      <name val="宋体"/>
      <charset val="134"/>
    </font>
    <font>
      <sz val="11"/>
      <color indexed="20"/>
      <name val="宋体"/>
      <charset val="134"/>
    </font>
    <font>
      <b/>
      <sz val="13"/>
      <color indexed="56"/>
      <name val="宋体"/>
      <charset val="134"/>
    </font>
    <font>
      <b/>
      <sz val="11"/>
      <color indexed="63"/>
      <name val="宋体"/>
      <charset val="134"/>
    </font>
    <font>
      <b/>
      <sz val="11"/>
      <color indexed="56"/>
      <name val="宋体"/>
      <charset val="134"/>
    </font>
    <font>
      <sz val="11"/>
      <color indexed="62"/>
      <name val="宋体"/>
      <charset val="134"/>
    </font>
    <font>
      <sz val="11"/>
      <color indexed="52"/>
      <name val="宋体"/>
      <charset val="134"/>
    </font>
    <font>
      <sz val="11"/>
      <color indexed="17"/>
      <name val="宋体"/>
      <charset val="134"/>
    </font>
    <font>
      <sz val="12"/>
      <color indexed="8"/>
      <name val="宋体"/>
      <charset val="134"/>
    </font>
    <font>
      <b/>
      <sz val="11"/>
      <color indexed="8"/>
      <name val="宋体"/>
      <charset val="134"/>
    </font>
    <font>
      <b/>
      <sz val="11"/>
      <color indexed="52"/>
      <name val="宋体"/>
      <charset val="134"/>
    </font>
    <font>
      <i/>
      <sz val="11"/>
      <color indexed="23"/>
      <name val="宋体"/>
      <charset val="134"/>
    </font>
    <font>
      <sz val="11"/>
      <color indexed="10"/>
      <name val="宋体"/>
      <charset val="134"/>
    </font>
    <font>
      <sz val="10"/>
      <name val="宋体"/>
      <charset val="134"/>
    </font>
    <font>
      <sz val="22"/>
      <name val="方正小标宋简体"/>
      <charset val="134"/>
    </font>
    <font>
      <sz val="11"/>
      <name val="宋体"/>
      <charset val="134"/>
    </font>
    <font>
      <sz val="9"/>
      <name val="SimSun"/>
      <charset val="134"/>
    </font>
    <font>
      <b/>
      <sz val="20"/>
      <name val="宋体"/>
      <charset val="134"/>
    </font>
    <font>
      <sz val="9"/>
      <color indexed="8"/>
      <name val="宋体"/>
      <charset val="134"/>
    </font>
    <font>
      <b/>
      <sz val="12"/>
      <name val="宋体"/>
      <charset val="134"/>
    </font>
    <font>
      <b/>
      <sz val="12"/>
      <color indexed="8"/>
      <name val="宋体"/>
      <charset val="134"/>
    </font>
    <font>
      <sz val="10"/>
      <color indexed="8"/>
      <name val="宋体"/>
      <charset val="134"/>
    </font>
    <font>
      <sz val="20"/>
      <name val="黑体"/>
      <family val="3"/>
      <charset val="134"/>
    </font>
    <font>
      <sz val="8"/>
      <name val="宋体"/>
      <charset val="134"/>
    </font>
  </fonts>
  <fills count="2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62"/>
        <bgColor indexed="64"/>
      </patternFill>
    </fill>
    <fill>
      <patternFill patternType="solid">
        <fgColor indexed="47"/>
        <bgColor indexed="64"/>
      </patternFill>
    </fill>
    <fill>
      <patternFill patternType="solid">
        <fgColor indexed="45"/>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11"/>
        <bgColor indexed="64"/>
      </patternFill>
    </fill>
    <fill>
      <patternFill patternType="solid">
        <fgColor indexed="46"/>
        <bgColor indexed="64"/>
      </patternFill>
    </fill>
    <fill>
      <patternFill patternType="solid">
        <fgColor indexed="26"/>
        <bgColor indexed="64"/>
      </patternFill>
    </fill>
    <fill>
      <patternFill patternType="solid">
        <fgColor indexed="55"/>
        <bgColor indexed="64"/>
      </patternFill>
    </fill>
    <fill>
      <patternFill patternType="solid">
        <fgColor indexed="51"/>
        <bgColor indexed="64"/>
      </patternFill>
    </fill>
    <fill>
      <patternFill patternType="solid">
        <fgColor indexed="49"/>
        <bgColor indexed="64"/>
      </patternFill>
    </fill>
    <fill>
      <patternFill patternType="solid">
        <fgColor indexed="53"/>
        <bgColor indexed="64"/>
      </patternFill>
    </fill>
    <fill>
      <patternFill patternType="solid">
        <fgColor indexed="10"/>
        <bgColor indexed="64"/>
      </patternFill>
    </fill>
    <fill>
      <patternFill patternType="solid">
        <fgColor indexed="52"/>
        <bgColor indexed="64"/>
      </patternFill>
    </fill>
    <fill>
      <patternFill patternType="solid">
        <fgColor indexed="29"/>
        <bgColor indexed="64"/>
      </patternFill>
    </fill>
    <fill>
      <patternFill patternType="solid">
        <fgColor indexed="57"/>
        <bgColor indexed="64"/>
      </patternFill>
    </fill>
    <fill>
      <patternFill patternType="solid">
        <fgColor indexed="22"/>
        <bgColor indexed="64"/>
      </patternFill>
    </fill>
    <fill>
      <patternFill patternType="solid">
        <fgColor indexed="36"/>
        <bgColor indexed="64"/>
      </patternFill>
    </fill>
    <fill>
      <patternFill patternType="solid">
        <fgColor indexed="30"/>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0"/>
      </bottom>
      <diagonal/>
    </border>
    <border>
      <left style="thin">
        <color indexed="0"/>
      </left>
      <right style="thin">
        <color indexed="64"/>
      </right>
      <top style="thin">
        <color indexed="64"/>
      </top>
      <bottom style="thin">
        <color indexed="64"/>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s>
  <cellStyleXfs count="185">
    <xf numFmtId="0" fontId="0" fillId="0" borderId="0">
      <alignment vertical="center"/>
    </xf>
    <xf numFmtId="43" fontId="0" fillId="0" borderId="0" applyFont="0" applyFill="0" applyBorder="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1" fillId="4" borderId="0" applyNumberFormat="0" applyBorder="0" applyAlignment="0" applyProtection="0">
      <alignment vertical="center"/>
    </xf>
    <xf numFmtId="44" fontId="0" fillId="0" borderId="0" applyFont="0" applyFill="0" applyBorder="0" applyAlignment="0" applyProtection="0">
      <alignment vertical="center"/>
    </xf>
    <xf numFmtId="0" fontId="2" fillId="5"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42" fontId="0" fillId="0" borderId="0" applyFont="0" applyFill="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3" fillId="6" borderId="0" applyNumberFormat="0" applyBorder="0" applyAlignment="0" applyProtection="0">
      <alignment vertical="center"/>
    </xf>
    <xf numFmtId="0" fontId="2" fillId="6"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4" fillId="0" borderId="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7" borderId="0" applyNumberFormat="0" applyBorder="0" applyAlignment="0" applyProtection="0">
      <alignment vertical="center"/>
    </xf>
    <xf numFmtId="0" fontId="2" fillId="5" borderId="0" applyNumberFormat="0" applyBorder="0" applyAlignment="0" applyProtection="0">
      <alignment vertical="center"/>
    </xf>
    <xf numFmtId="0" fontId="2" fillId="3" borderId="0" applyNumberFormat="0" applyBorder="0" applyAlignment="0" applyProtection="0">
      <alignment vertical="center"/>
    </xf>
    <xf numFmtId="0" fontId="2" fillId="12" borderId="0" applyNumberFormat="0" applyBorder="0" applyAlignment="0" applyProtection="0">
      <alignment vertical="center"/>
    </xf>
    <xf numFmtId="0" fontId="5" fillId="14" borderId="20" applyNumberFormat="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10"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6"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1" fillId="4" borderId="0" applyNumberFormat="0" applyBorder="0" applyAlignment="0" applyProtection="0">
      <alignment vertical="center"/>
    </xf>
    <xf numFmtId="0" fontId="4" fillId="0" borderId="0">
      <alignment vertical="center"/>
    </xf>
    <xf numFmtId="0" fontId="2" fillId="7" borderId="0" applyNumberFormat="0" applyBorder="0" applyAlignment="0" applyProtection="0">
      <alignment vertical="center"/>
    </xf>
    <xf numFmtId="0" fontId="1" fillId="16" borderId="0" applyNumberFormat="0" applyBorder="0" applyAlignment="0" applyProtection="0">
      <alignment vertical="center"/>
    </xf>
    <xf numFmtId="0" fontId="2" fillId="8" borderId="0" applyNumberFormat="0" applyBorder="0" applyAlignment="0" applyProtection="0">
      <alignment vertical="center"/>
    </xf>
    <xf numFmtId="0" fontId="2" fillId="1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2" borderId="0" applyNumberFormat="0" applyBorder="0" applyAlignment="0" applyProtection="0">
      <alignment vertical="center"/>
    </xf>
    <xf numFmtId="0" fontId="2" fillId="8" borderId="0" applyNumberFormat="0" applyBorder="0" applyAlignment="0" applyProtection="0">
      <alignment vertical="center"/>
    </xf>
    <xf numFmtId="0" fontId="2" fillId="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1" fillId="18" borderId="0" applyNumberFormat="0" applyBorder="0" applyAlignment="0" applyProtection="0">
      <alignment vertical="center"/>
    </xf>
    <xf numFmtId="0" fontId="2" fillId="5" borderId="0" applyNumberFormat="0" applyBorder="0" applyAlignment="0" applyProtection="0">
      <alignment vertical="center"/>
    </xf>
    <xf numFmtId="0" fontId="2" fillId="12" borderId="0" applyNumberFormat="0" applyBorder="0" applyAlignment="0" applyProtection="0">
      <alignment vertical="center"/>
    </xf>
    <xf numFmtId="0" fontId="1" fillId="18" borderId="0" applyNumberFormat="0" applyBorder="0" applyAlignment="0" applyProtection="0">
      <alignment vertical="center"/>
    </xf>
    <xf numFmtId="0" fontId="2" fillId="5" borderId="0" applyNumberFormat="0" applyBorder="0" applyAlignment="0" applyProtection="0">
      <alignment vertical="center"/>
    </xf>
    <xf numFmtId="0" fontId="2" fillId="7" borderId="0" applyNumberFormat="0" applyBorder="0" applyAlignment="0" applyProtection="0">
      <alignment vertical="center"/>
    </xf>
    <xf numFmtId="0" fontId="1" fillId="17" borderId="0" applyNumberFormat="0" applyBorder="0" applyAlignment="0" applyProtection="0">
      <alignment vertical="center"/>
    </xf>
    <xf numFmtId="0" fontId="4" fillId="0" borderId="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1" fillId="1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20"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20" borderId="0" applyNumberFormat="0" applyBorder="0" applyAlignment="0" applyProtection="0">
      <alignment vertical="center"/>
    </xf>
    <xf numFmtId="0" fontId="2" fillId="10" borderId="0" applyNumberFormat="0" applyBorder="0" applyAlignment="0" applyProtection="0">
      <alignment vertical="center"/>
    </xf>
    <xf numFmtId="0" fontId="2" fillId="2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20" borderId="0" applyNumberFormat="0" applyBorder="0" applyAlignment="0" applyProtection="0">
      <alignment vertical="center"/>
    </xf>
    <xf numFmtId="0" fontId="2" fillId="12" borderId="0" applyNumberFormat="0" applyBorder="0" applyAlignment="0" applyProtection="0">
      <alignment vertical="center"/>
    </xf>
    <xf numFmtId="0" fontId="9" fillId="6" borderId="0" applyNumberFormat="0" applyBorder="0" applyAlignment="0" applyProtection="0">
      <alignment vertical="center"/>
    </xf>
    <xf numFmtId="0" fontId="2" fillId="2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1" borderId="0" applyNumberFormat="0" applyBorder="0" applyAlignment="0" applyProtection="0">
      <alignment vertical="center"/>
    </xf>
    <xf numFmtId="0" fontId="1" fillId="24" borderId="0" applyNumberFormat="0" applyBorder="0" applyAlignment="0" applyProtection="0">
      <alignment vertical="center"/>
    </xf>
    <xf numFmtId="0" fontId="2" fillId="22" borderId="0" applyNumberFormat="0" applyBorder="0" applyAlignment="0" applyProtection="0">
      <alignment vertical="center"/>
    </xf>
    <xf numFmtId="0" fontId="1" fillId="23"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9" fillId="6" borderId="0" applyNumberFormat="0" applyBorder="0" applyAlignment="0" applyProtection="0">
      <alignment vertical="center"/>
    </xf>
    <xf numFmtId="0" fontId="14" fillId="0" borderId="27" applyNumberFormat="0" applyFill="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9" borderId="0" applyNumberFormat="0" applyBorder="0" applyAlignment="0" applyProtection="0">
      <alignment vertical="center"/>
    </xf>
    <xf numFmtId="0" fontId="1" fillId="20" borderId="0" applyNumberFormat="0" applyBorder="0" applyAlignment="0" applyProtection="0">
      <alignment vertical="center"/>
    </xf>
    <xf numFmtId="0" fontId="1" fillId="11" borderId="0" applyNumberFormat="0" applyBorder="0" applyAlignment="0" applyProtection="0">
      <alignment vertical="center"/>
    </xf>
    <xf numFmtId="0" fontId="1" fillId="23"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1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5" borderId="0" applyNumberFormat="0" applyBorder="0" applyAlignment="0" applyProtection="0">
      <alignment vertical="center"/>
    </xf>
    <xf numFmtId="0" fontId="15"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0" fillId="0" borderId="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1" borderId="0" applyNumberFormat="0" applyBorder="0" applyAlignment="0" applyProtection="0">
      <alignment vertical="center"/>
    </xf>
    <xf numFmtId="0" fontId="0" fillId="0" borderId="0">
      <alignment vertical="center"/>
    </xf>
    <xf numFmtId="0" fontId="6" fillId="0" borderId="0" applyNumberFormat="0" applyFill="0" applyBorder="0" applyAlignment="0" applyProtection="0">
      <alignment vertical="center"/>
    </xf>
    <xf numFmtId="0" fontId="7" fillId="0" borderId="21" applyNumberFormat="0" applyFill="0" applyAlignment="0" applyProtection="0">
      <alignment vertical="center"/>
    </xf>
    <xf numFmtId="0" fontId="10" fillId="0" borderId="22" applyNumberFormat="0" applyFill="0" applyAlignment="0" applyProtection="0">
      <alignment vertical="center"/>
    </xf>
    <xf numFmtId="0" fontId="12" fillId="0" borderId="24" applyNumberFormat="0" applyFill="0" applyAlignment="0" applyProtection="0">
      <alignment vertical="center"/>
    </xf>
    <xf numFmtId="0" fontId="9" fillId="6" borderId="0" applyNumberFormat="0" applyBorder="0" applyAlignment="0" applyProtection="0">
      <alignment vertical="center"/>
    </xf>
    <xf numFmtId="0" fontId="12" fillId="0" borderId="0" applyNumberFormat="0" applyFill="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3" fillId="6"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2"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 fillId="4" borderId="0" applyNumberFormat="0" applyBorder="0" applyAlignment="0" applyProtection="0">
      <alignment vertical="center"/>
    </xf>
    <xf numFmtId="0" fontId="15" fillId="8" borderId="0" applyNumberFormat="0" applyBorder="0" applyAlignment="0" applyProtection="0">
      <alignment vertical="center"/>
    </xf>
    <xf numFmtId="0" fontId="17" fillId="0" borderId="28" applyNumberFormat="0" applyFill="0" applyAlignment="0" applyProtection="0">
      <alignment vertical="center"/>
    </xf>
    <xf numFmtId="0" fontId="18" fillId="22" borderId="25"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0" applyNumberFormat="0" applyBorder="0" applyAlignment="0" applyProtection="0">
      <alignment vertical="center"/>
    </xf>
    <xf numFmtId="0" fontId="1" fillId="18" borderId="0" applyNumberFormat="0" applyBorder="0" applyAlignment="0" applyProtection="0">
      <alignment vertical="center"/>
    </xf>
    <xf numFmtId="0" fontId="1" fillId="21" borderId="0" applyNumberFormat="0" applyBorder="0" applyAlignment="0" applyProtection="0">
      <alignment vertical="center"/>
    </xf>
    <xf numFmtId="0" fontId="1" fillId="23"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8" fillId="9" borderId="0" applyNumberFormat="0" applyBorder="0" applyAlignment="0" applyProtection="0">
      <alignment vertical="center"/>
    </xf>
    <xf numFmtId="0" fontId="1" fillId="16" borderId="0" applyNumberFormat="0" applyBorder="0" applyAlignment="0" applyProtection="0">
      <alignment vertical="center"/>
    </xf>
    <xf numFmtId="0" fontId="11" fillId="22" borderId="23" applyNumberFormat="0" applyAlignment="0" applyProtection="0">
      <alignment vertical="center"/>
    </xf>
    <xf numFmtId="0" fontId="13" fillId="5" borderId="25" applyNumberFormat="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14"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21" borderId="0" applyNumberFormat="0" applyBorder="0" applyAlignment="0" applyProtection="0">
      <alignment vertical="center"/>
    </xf>
    <xf numFmtId="0" fontId="0" fillId="13" borderId="26" applyNumberFormat="0" applyFont="0" applyAlignment="0" applyProtection="0">
      <alignment vertical="center"/>
    </xf>
  </cellStyleXfs>
  <cellXfs count="301">
    <xf numFmtId="0" fontId="0" fillId="0" borderId="0" xfId="0">
      <alignment vertical="center"/>
    </xf>
    <xf numFmtId="0" fontId="21" fillId="0" borderId="0" xfId="0" applyFont="1" applyBorder="1" applyAlignment="1"/>
    <xf numFmtId="0" fontId="4" fillId="0" borderId="0" xfId="0" applyFont="1" applyBorder="1" applyAlignment="1"/>
    <xf numFmtId="0" fontId="22" fillId="0" borderId="0" xfId="136" applyFont="1" applyBorder="1" applyAlignment="1">
      <alignment horizontal="center" vertical="center"/>
    </xf>
    <xf numFmtId="0" fontId="21" fillId="0" borderId="1" xfId="136" applyFont="1" applyBorder="1" applyAlignment="1">
      <alignment horizontal="left" vertical="center"/>
    </xf>
    <xf numFmtId="0" fontId="21" fillId="0" borderId="0" xfId="136" applyFont="1" applyBorder="1" applyAlignment="1">
      <alignment horizontal="center" vertical="center"/>
    </xf>
    <xf numFmtId="0" fontId="21" fillId="0" borderId="1" xfId="136" applyFont="1" applyBorder="1" applyAlignment="1">
      <alignment horizontal="right" vertical="center"/>
    </xf>
    <xf numFmtId="0" fontId="23" fillId="0" borderId="2" xfId="136" applyFont="1" applyBorder="1" applyAlignment="1">
      <alignment horizontal="center" vertical="center"/>
    </xf>
    <xf numFmtId="0" fontId="23" fillId="0" borderId="2" xfId="136" applyNumberFormat="1" applyFont="1" applyBorder="1" applyAlignment="1">
      <alignment horizontal="center" vertical="center" wrapText="1"/>
    </xf>
    <xf numFmtId="0" fontId="21" fillId="0" borderId="2" xfId="136" applyFont="1" applyBorder="1" applyAlignment="1">
      <alignment horizontal="left" vertical="center" wrapText="1"/>
    </xf>
    <xf numFmtId="0" fontId="23" fillId="0" borderId="2" xfId="136" applyFont="1" applyBorder="1" applyAlignment="1">
      <alignment horizontal="center" vertical="center" textRotation="255" wrapText="1"/>
    </xf>
    <xf numFmtId="0" fontId="23" fillId="0" borderId="2" xfId="136" applyNumberFormat="1" applyFont="1" applyBorder="1" applyAlignment="1">
      <alignment horizontal="center" vertical="center"/>
    </xf>
    <xf numFmtId="0" fontId="4" fillId="0" borderId="2" xfId="136" applyFont="1" applyBorder="1" applyAlignment="1">
      <alignment horizontal="left" vertical="center"/>
    </xf>
    <xf numFmtId="0" fontId="24" fillId="0" borderId="3" xfId="136" applyFont="1" applyBorder="1" applyAlignment="1">
      <alignment horizontal="center" vertical="center"/>
    </xf>
    <xf numFmtId="0" fontId="4" fillId="0" borderId="2" xfId="136" applyFont="1" applyBorder="1" applyAlignment="1">
      <alignment horizontal="left" vertical="center" wrapText="1"/>
    </xf>
    <xf numFmtId="9" fontId="4" fillId="0" borderId="3" xfId="136" applyNumberFormat="1" applyFont="1" applyBorder="1" applyAlignment="1">
      <alignment horizontal="center" vertical="center"/>
    </xf>
    <xf numFmtId="0" fontId="4" fillId="0" borderId="4" xfId="136" applyFont="1" applyBorder="1" applyAlignment="1">
      <alignment horizontal="center" vertical="center"/>
    </xf>
    <xf numFmtId="0" fontId="23" fillId="0" borderId="2" xfId="136" applyFont="1" applyBorder="1" applyAlignment="1">
      <alignment horizontal="left" vertical="center" wrapText="1"/>
    </xf>
    <xf numFmtId="9" fontId="4" fillId="0" borderId="2" xfId="136" applyNumberFormat="1" applyFont="1" applyBorder="1" applyAlignment="1">
      <alignment horizontal="left" vertical="center"/>
    </xf>
    <xf numFmtId="0" fontId="4" fillId="0" borderId="2" xfId="136" applyFont="1" applyBorder="1" applyAlignment="1">
      <alignment horizontal="center" vertical="center"/>
    </xf>
    <xf numFmtId="0" fontId="4" fillId="0" borderId="2" xfId="136" applyNumberFormat="1" applyFont="1" applyBorder="1" applyAlignment="1">
      <alignment horizontal="center" vertical="center" wrapText="1"/>
    </xf>
    <xf numFmtId="0" fontId="21" fillId="0" borderId="2" xfId="136" applyFont="1" applyBorder="1" applyAlignment="1">
      <alignment horizontal="justify" vertical="center" wrapText="1"/>
    </xf>
    <xf numFmtId="0" fontId="4" fillId="0" borderId="2" xfId="136" applyFont="1" applyBorder="1" applyAlignment="1">
      <alignment horizontal="justify" vertical="center" wrapText="1"/>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9" fontId="23" fillId="0" borderId="3" xfId="136" applyNumberFormat="1" applyFont="1" applyBorder="1" applyAlignment="1">
      <alignment horizontal="center" vertical="center"/>
    </xf>
    <xf numFmtId="0" fontId="21" fillId="0" borderId="3" xfId="136" applyFont="1" applyBorder="1" applyAlignment="1">
      <alignment horizontal="center" vertical="center"/>
    </xf>
    <xf numFmtId="0" fontId="21" fillId="0" borderId="5" xfId="136" applyFont="1" applyBorder="1" applyAlignment="1">
      <alignment horizontal="center" vertical="center"/>
    </xf>
    <xf numFmtId="0" fontId="21" fillId="0" borderId="4" xfId="136" applyFont="1" applyBorder="1" applyAlignment="1">
      <alignment horizontal="center" vertical="center"/>
    </xf>
    <xf numFmtId="0" fontId="21" fillId="0" borderId="2" xfId="136" applyFont="1" applyBorder="1" applyAlignment="1">
      <alignment horizontal="center" vertical="center"/>
    </xf>
    <xf numFmtId="9" fontId="23" fillId="0" borderId="2" xfId="136" applyNumberFormat="1" applyFont="1" applyBorder="1" applyAlignment="1">
      <alignment horizontal="center" vertical="center"/>
    </xf>
    <xf numFmtId="0" fontId="23" fillId="0" borderId="2" xfId="136" applyFont="1" applyBorder="1" applyAlignment="1">
      <alignment horizontal="center" vertical="center" wrapText="1"/>
    </xf>
    <xf numFmtId="9" fontId="23" fillId="0" borderId="4" xfId="136" applyNumberFormat="1" applyFont="1" applyBorder="1" applyAlignment="1">
      <alignment horizontal="center" vertical="center"/>
    </xf>
    <xf numFmtId="0" fontId="4" fillId="0" borderId="0" xfId="0" applyFont="1" applyBorder="1" applyAlignment="1">
      <alignment horizontal="left" vertical="center"/>
    </xf>
    <xf numFmtId="0" fontId="21" fillId="0" borderId="2" xfId="136" applyNumberFormat="1" applyFont="1" applyBorder="1" applyAlignment="1">
      <alignment horizontal="center" vertical="center" wrapText="1"/>
    </xf>
    <xf numFmtId="0" fontId="21" fillId="0" borderId="2" xfId="136" applyNumberFormat="1" applyFont="1" applyBorder="1" applyAlignment="1">
      <alignment horizontal="center" vertical="center"/>
    </xf>
    <xf numFmtId="0" fontId="23" fillId="0" borderId="2" xfId="136" applyFont="1" applyBorder="1" applyAlignment="1">
      <alignment horizontal="left" vertical="center"/>
    </xf>
    <xf numFmtId="0" fontId="21" fillId="0" borderId="2" xfId="136" applyFont="1" applyBorder="1" applyAlignment="1">
      <alignment horizontal="left" vertical="center"/>
    </xf>
    <xf numFmtId="0" fontId="0" fillId="0" borderId="0" xfId="0" applyFill="1">
      <alignment vertical="center"/>
    </xf>
    <xf numFmtId="0" fontId="25" fillId="0" borderId="0" xfId="0" applyFont="1" applyAlignment="1">
      <alignment horizontal="center" vertical="center"/>
    </xf>
    <xf numFmtId="0" fontId="21" fillId="0" borderId="0" xfId="0" applyFont="1" applyFill="1">
      <alignment vertical="center"/>
    </xf>
    <xf numFmtId="0" fontId="21" fillId="0" borderId="0" xfId="0" applyFont="1">
      <alignment vertical="center"/>
    </xf>
    <xf numFmtId="0" fontId="21" fillId="0" borderId="0" xfId="0" applyFont="1" applyAlignment="1">
      <alignment horizontal="right" vertical="center"/>
    </xf>
    <xf numFmtId="0" fontId="21" fillId="0" borderId="2" xfId="0" applyFont="1" applyBorder="1" applyAlignment="1">
      <alignment horizontal="center" vertical="center"/>
    </xf>
    <xf numFmtId="0" fontId="21" fillId="0" borderId="2"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179" fontId="21" fillId="0" borderId="2" xfId="0" applyNumberFormat="1" applyFont="1" applyFill="1" applyBorder="1" applyAlignment="1">
      <alignment horizontal="right" vertical="center"/>
    </xf>
    <xf numFmtId="0" fontId="0" fillId="0" borderId="0" xfId="0" applyNumberFormat="1" applyFill="1">
      <alignment vertical="center"/>
    </xf>
    <xf numFmtId="177" fontId="25" fillId="0" borderId="0" xfId="117" applyNumberFormat="1" applyFont="1" applyAlignment="1">
      <alignment horizontal="center" vertical="center"/>
    </xf>
    <xf numFmtId="177" fontId="4" fillId="0" borderId="0" xfId="117" applyNumberFormat="1" applyFont="1" applyFill="1" applyAlignment="1">
      <alignment horizontal="left" vertical="center"/>
    </xf>
    <xf numFmtId="177" fontId="4" fillId="0" borderId="0" xfId="117" applyNumberFormat="1" applyFont="1" applyAlignment="1">
      <alignment horizontal="left" vertical="center"/>
    </xf>
    <xf numFmtId="177" fontId="4" fillId="0" borderId="0" xfId="117" applyNumberFormat="1" applyFont="1" applyAlignment="1">
      <alignment horizontal="center" vertical="center"/>
    </xf>
    <xf numFmtId="0" fontId="26" fillId="0" borderId="0" xfId="145" applyFont="1" applyAlignment="1">
      <alignment horizontal="right" vertical="center"/>
    </xf>
    <xf numFmtId="0" fontId="27" fillId="0" borderId="2" xfId="151" applyNumberFormat="1" applyFont="1" applyFill="1" applyBorder="1" applyAlignment="1" applyProtection="1">
      <alignment horizontal="center" vertical="center" wrapText="1"/>
    </xf>
    <xf numFmtId="177" fontId="27" fillId="0" borderId="2" xfId="117" applyNumberFormat="1" applyFont="1" applyBorder="1" applyAlignment="1">
      <alignment horizontal="center" vertical="center"/>
    </xf>
    <xf numFmtId="0" fontId="28" fillId="0" borderId="2" xfId="145" applyFont="1" applyBorder="1" applyAlignment="1">
      <alignment horizontal="center" vertical="center"/>
    </xf>
    <xf numFmtId="0" fontId="0" fillId="0" borderId="2" xfId="9" applyFont="1" applyFill="1" applyBorder="1" applyAlignment="1">
      <alignment vertical="center" wrapText="1"/>
    </xf>
    <xf numFmtId="181" fontId="4" fillId="0" borderId="2" xfId="146" applyNumberFormat="1" applyFont="1" applyFill="1" applyBorder="1" applyAlignment="1">
      <alignment vertical="center"/>
    </xf>
    <xf numFmtId="0" fontId="0" fillId="0" borderId="2" xfId="135" applyFont="1" applyFill="1" applyBorder="1" applyAlignment="1">
      <alignment vertical="center" wrapText="1"/>
    </xf>
    <xf numFmtId="180" fontId="4" fillId="0" borderId="2" xfId="147" applyNumberFormat="1" applyFont="1" applyFill="1" applyBorder="1" applyAlignment="1">
      <alignment vertical="center"/>
    </xf>
    <xf numFmtId="0" fontId="26" fillId="0" borderId="2" xfId="145" applyFont="1" applyBorder="1">
      <alignment vertical="center"/>
    </xf>
    <xf numFmtId="182" fontId="0" fillId="0" borderId="2" xfId="144" applyNumberFormat="1" applyFill="1" applyBorder="1" applyAlignment="1">
      <alignment horizontal="right" vertical="center" wrapText="1"/>
    </xf>
    <xf numFmtId="180" fontId="0" fillId="0" borderId="2" xfId="144" applyNumberFormat="1" applyFill="1" applyBorder="1" applyAlignment="1">
      <alignment horizontal="right" vertical="center" wrapText="1"/>
    </xf>
    <xf numFmtId="0" fontId="27" fillId="0" borderId="2" xfId="9" applyFont="1" applyFill="1" applyBorder="1" applyAlignment="1">
      <alignment horizontal="center" vertical="center"/>
    </xf>
    <xf numFmtId="0" fontId="27" fillId="0" borderId="2" xfId="144" applyFont="1" applyFill="1" applyBorder="1" applyAlignment="1">
      <alignment horizontal="center" vertical="center" wrapText="1"/>
    </xf>
    <xf numFmtId="0" fontId="0" fillId="0" borderId="2" xfId="9" applyFont="1" applyFill="1" applyBorder="1" applyAlignment="1">
      <alignment horizontal="left" vertical="center"/>
    </xf>
    <xf numFmtId="0" fontId="0" fillId="0" borderId="2" xfId="144" applyFont="1" applyFill="1" applyBorder="1" applyAlignment="1">
      <alignment vertical="center" wrapText="1"/>
    </xf>
    <xf numFmtId="0" fontId="0" fillId="0" borderId="2" xfId="144" applyFill="1" applyBorder="1" applyAlignment="1">
      <alignment vertical="center"/>
    </xf>
    <xf numFmtId="182" fontId="27" fillId="0" borderId="2" xfId="144" applyNumberFormat="1" applyFont="1" applyFill="1" applyBorder="1" applyAlignment="1">
      <alignment horizontal="right" vertical="center" wrapText="1"/>
    </xf>
    <xf numFmtId="0" fontId="0" fillId="0" borderId="2" xfId="9" applyFont="1" applyFill="1" applyBorder="1" applyAlignment="1">
      <alignment horizontal="left" vertical="center" wrapText="1"/>
    </xf>
    <xf numFmtId="0" fontId="0" fillId="0" borderId="2" xfId="144" applyFont="1" applyFill="1" applyBorder="1" applyAlignment="1">
      <alignment vertical="center"/>
    </xf>
    <xf numFmtId="182" fontId="0" fillId="0" borderId="2" xfId="144" applyNumberFormat="1" applyFont="1" applyFill="1" applyBorder="1" applyAlignment="1">
      <alignment horizontal="right" vertical="center" wrapText="1"/>
    </xf>
    <xf numFmtId="0" fontId="21" fillId="0" borderId="0" xfId="149" applyFont="1">
      <alignment vertical="center"/>
    </xf>
    <xf numFmtId="0" fontId="21" fillId="0" borderId="0" xfId="149" applyFont="1" applyFill="1">
      <alignment vertical="center"/>
    </xf>
    <xf numFmtId="0" fontId="0" fillId="0" borderId="0" xfId="149" applyFont="1">
      <alignment vertical="center"/>
    </xf>
    <xf numFmtId="0" fontId="4" fillId="0" borderId="0" xfId="149">
      <alignment vertical="center"/>
    </xf>
    <xf numFmtId="0" fontId="25" fillId="0" borderId="0" xfId="21" applyNumberFormat="1" applyFont="1" applyFill="1" applyAlignment="1" applyProtection="1">
      <alignment horizontal="center" vertical="center"/>
    </xf>
    <xf numFmtId="0" fontId="4" fillId="0" borderId="1" xfId="149" applyFill="1" applyBorder="1">
      <alignment vertical="center"/>
    </xf>
    <xf numFmtId="0" fontId="4" fillId="0" borderId="1" xfId="149" applyBorder="1">
      <alignment vertical="center"/>
    </xf>
    <xf numFmtId="184" fontId="21" fillId="0" borderId="0" xfId="21" applyNumberFormat="1" applyFont="1" applyFill="1" applyAlignment="1" applyProtection="1">
      <alignment vertical="center"/>
    </xf>
    <xf numFmtId="184" fontId="21" fillId="0" borderId="1" xfId="21" applyNumberFormat="1" applyFont="1" applyFill="1" applyBorder="1" applyAlignment="1" applyProtection="1">
      <alignment vertical="center"/>
    </xf>
    <xf numFmtId="0" fontId="4" fillId="0" borderId="3" xfId="21" applyNumberFormat="1" applyFont="1" applyFill="1" applyBorder="1" applyAlignment="1" applyProtection="1">
      <alignment horizontal="center" vertical="center"/>
    </xf>
    <xf numFmtId="0" fontId="4" fillId="0" borderId="5" xfId="21" applyNumberFormat="1" applyFont="1" applyFill="1" applyBorder="1" applyAlignment="1" applyProtection="1">
      <alignment horizontal="center" vertical="center"/>
    </xf>
    <xf numFmtId="0" fontId="4" fillId="0" borderId="4" xfId="21" applyNumberFormat="1" applyFont="1" applyFill="1" applyBorder="1" applyAlignment="1" applyProtection="1">
      <alignment horizontal="center" vertical="center"/>
    </xf>
    <xf numFmtId="0" fontId="4" fillId="0" borderId="6" xfId="21" applyNumberFormat="1" applyFont="1" applyFill="1" applyBorder="1" applyAlignment="1" applyProtection="1">
      <alignment horizontal="center" vertical="center"/>
    </xf>
    <xf numFmtId="0" fontId="4" fillId="0" borderId="2" xfId="21" applyNumberFormat="1" applyFont="1" applyFill="1" applyBorder="1" applyAlignment="1" applyProtection="1">
      <alignment horizontal="center" vertical="center"/>
    </xf>
    <xf numFmtId="186" fontId="4" fillId="0" borderId="2" xfId="21" applyNumberFormat="1" applyFont="1" applyFill="1" applyBorder="1" applyAlignment="1" applyProtection="1">
      <alignment horizontal="center" vertical="center"/>
    </xf>
    <xf numFmtId="183" fontId="4" fillId="0" borderId="2" xfId="21" applyNumberFormat="1" applyFont="1" applyFill="1" applyBorder="1" applyAlignment="1" applyProtection="1">
      <alignment horizontal="center" vertical="center"/>
    </xf>
    <xf numFmtId="0" fontId="4" fillId="0" borderId="7" xfId="21" applyNumberFormat="1" applyFont="1" applyFill="1" applyBorder="1" applyAlignment="1" applyProtection="1">
      <alignment horizontal="center" vertical="center"/>
    </xf>
    <xf numFmtId="0" fontId="4" fillId="0" borderId="2" xfId="21" applyNumberFormat="1" applyFont="1" applyFill="1" applyBorder="1" applyAlignment="1" applyProtection="1">
      <alignment horizontal="center" vertical="center" wrapText="1"/>
    </xf>
    <xf numFmtId="0" fontId="4" fillId="0" borderId="2" xfId="21" applyFont="1" applyBorder="1" applyAlignment="1">
      <alignment horizontal="center" vertical="center"/>
    </xf>
    <xf numFmtId="0" fontId="4" fillId="0" borderId="8" xfId="21" applyNumberFormat="1" applyFont="1" applyFill="1" applyBorder="1" applyAlignment="1" applyProtection="1">
      <alignment horizontal="center" vertical="center"/>
    </xf>
    <xf numFmtId="0" fontId="4" fillId="0" borderId="2" xfId="149" applyFont="1" applyBorder="1" applyAlignment="1">
      <alignment horizontal="center" vertical="center"/>
    </xf>
    <xf numFmtId="49" fontId="4" fillId="0" borderId="2" xfId="149" applyNumberFormat="1" applyFont="1" applyFill="1" applyBorder="1" applyAlignment="1">
      <alignment horizontal="left" vertical="center"/>
    </xf>
    <xf numFmtId="49" fontId="4" fillId="0" borderId="2" xfId="21" applyNumberFormat="1" applyFont="1" applyFill="1" applyBorder="1" applyAlignment="1">
      <alignment horizontal="left" vertical="center"/>
    </xf>
    <xf numFmtId="176" fontId="4" fillId="0" borderId="2" xfId="21" applyNumberFormat="1" applyFont="1" applyFill="1" applyBorder="1" applyAlignment="1">
      <alignment horizontal="right" vertical="center"/>
    </xf>
    <xf numFmtId="0" fontId="0" fillId="0" borderId="0" xfId="21" applyFont="1" applyFill="1" applyAlignment="1"/>
    <xf numFmtId="0" fontId="0" fillId="0" borderId="0" xfId="21" applyFont="1" applyAlignment="1"/>
    <xf numFmtId="0" fontId="4" fillId="0" borderId="3" xfId="21" applyFont="1" applyBorder="1" applyAlignment="1">
      <alignment horizontal="center" vertical="center"/>
    </xf>
    <xf numFmtId="0" fontId="4" fillId="0" borderId="5" xfId="21" applyFont="1" applyBorder="1" applyAlignment="1">
      <alignment horizontal="center" vertical="center"/>
    </xf>
    <xf numFmtId="0" fontId="4" fillId="0" borderId="4" xfId="21" applyFont="1" applyBorder="1" applyAlignment="1">
      <alignment horizontal="center" vertical="center"/>
    </xf>
    <xf numFmtId="0" fontId="4" fillId="2" borderId="0" xfId="148" applyFont="1" applyFill="1" applyAlignment="1"/>
    <xf numFmtId="0" fontId="4" fillId="0" borderId="0" xfId="148" applyFont="1" applyFill="1" applyAlignment="1"/>
    <xf numFmtId="0" fontId="4" fillId="2" borderId="0" xfId="148" applyFill="1" applyAlignment="1"/>
    <xf numFmtId="0" fontId="25" fillId="0" borderId="0" xfId="115" applyFont="1" applyAlignment="1">
      <alignment horizontal="center" vertical="center"/>
    </xf>
    <xf numFmtId="0" fontId="21" fillId="0" borderId="0" xfId="115" applyFont="1" applyAlignment="1">
      <alignment horizontal="right" vertical="center"/>
    </xf>
    <xf numFmtId="0" fontId="27" fillId="0" borderId="2" xfId="115" applyFont="1" applyBorder="1" applyAlignment="1">
      <alignment horizontal="center" vertical="center"/>
    </xf>
    <xf numFmtId="0" fontId="27" fillId="0" borderId="2" xfId="115" applyFont="1" applyBorder="1" applyAlignment="1">
      <alignment horizontal="center" vertical="center" wrapText="1"/>
    </xf>
    <xf numFmtId="0" fontId="0" fillId="0" borderId="2" xfId="115" applyFont="1" applyFill="1" applyBorder="1" applyAlignment="1">
      <alignment horizontal="center" vertical="center"/>
    </xf>
    <xf numFmtId="179" fontId="0" fillId="0" borderId="2" xfId="115" applyNumberFormat="1" applyFont="1" applyFill="1" applyBorder="1" applyAlignment="1">
      <alignment horizontal="right" vertical="center"/>
    </xf>
    <xf numFmtId="0" fontId="0" fillId="0" borderId="2" xfId="115" applyFont="1" applyFill="1" applyBorder="1">
      <alignment vertical="center"/>
    </xf>
    <xf numFmtId="0" fontId="0" fillId="0" borderId="0" xfId="0" applyAlignment="1">
      <alignment vertical="center" wrapText="1"/>
    </xf>
    <xf numFmtId="0" fontId="4" fillId="0" borderId="0" xfId="0" applyFont="1">
      <alignment vertical="center"/>
    </xf>
    <xf numFmtId="0" fontId="4" fillId="0" borderId="0" xfId="0" applyFont="1" applyFill="1">
      <alignment vertical="center"/>
    </xf>
    <xf numFmtId="0" fontId="25" fillId="0" borderId="0" xfId="0" applyFont="1" applyAlignment="1">
      <alignment horizontal="centerContinuous" vertical="center"/>
    </xf>
    <xf numFmtId="0" fontId="4" fillId="3" borderId="0" xfId="0" applyFont="1" applyFill="1">
      <alignment vertical="center"/>
    </xf>
    <xf numFmtId="0" fontId="4" fillId="0" borderId="2" xfId="0" applyFont="1" applyBorder="1" applyAlignment="1">
      <alignment horizontal="centerContinuous"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NumberFormat="1" applyFont="1" applyFill="1" applyBorder="1" applyAlignment="1">
      <alignment horizontal="left" vertical="center"/>
    </xf>
    <xf numFmtId="0"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xf>
    <xf numFmtId="49" fontId="4" fillId="0" borderId="2" xfId="0" applyNumberFormat="1" applyFont="1" applyFill="1" applyBorder="1" applyAlignment="1">
      <alignment horizontal="left" vertical="center" wrapText="1"/>
    </xf>
    <xf numFmtId="178" fontId="4" fillId="0" borderId="2" xfId="0" applyNumberFormat="1"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NumberFormat="1" applyFont="1" applyFill="1">
      <alignment vertical="center"/>
    </xf>
    <xf numFmtId="0" fontId="4" fillId="0" borderId="0" xfId="149" applyFont="1">
      <alignment vertical="center"/>
    </xf>
    <xf numFmtId="0" fontId="4" fillId="0" borderId="0" xfId="149" applyFont="1" applyFill="1">
      <alignment vertical="center"/>
    </xf>
    <xf numFmtId="0" fontId="4" fillId="0" borderId="0" xfId="150" applyAlignment="1">
      <alignment vertical="center"/>
    </xf>
    <xf numFmtId="0" fontId="0" fillId="0" borderId="0" xfId="150" applyFont="1" applyAlignment="1"/>
    <xf numFmtId="0" fontId="21" fillId="0" borderId="0" xfId="150" applyFont="1" applyFill="1" applyAlignment="1"/>
    <xf numFmtId="0" fontId="4" fillId="0" borderId="0" xfId="150" applyAlignment="1">
      <alignment wrapText="1"/>
    </xf>
    <xf numFmtId="0" fontId="4" fillId="0" borderId="0" xfId="150" applyAlignment="1"/>
    <xf numFmtId="185" fontId="25" fillId="0" borderId="0" xfId="150" applyNumberFormat="1" applyFont="1" applyFill="1" applyAlignment="1" applyProtection="1">
      <alignment horizontal="center" vertical="center" wrapText="1"/>
    </xf>
    <xf numFmtId="0" fontId="21" fillId="0" borderId="1" xfId="139" applyFont="1" applyFill="1" applyBorder="1" applyAlignment="1">
      <alignment horizontal="left" vertical="center"/>
    </xf>
    <xf numFmtId="0" fontId="21" fillId="0" borderId="1" xfId="139" applyFont="1" applyBorder="1" applyAlignment="1">
      <alignment horizontal="left" vertical="center"/>
    </xf>
    <xf numFmtId="185" fontId="21" fillId="0" borderId="1" xfId="150" applyNumberFormat="1" applyFont="1" applyFill="1" applyBorder="1" applyAlignment="1" applyProtection="1">
      <alignment vertical="center" wrapText="1"/>
    </xf>
    <xf numFmtId="185" fontId="25" fillId="0" borderId="1" xfId="150" applyNumberFormat="1" applyFont="1" applyFill="1" applyBorder="1" applyAlignment="1" applyProtection="1">
      <alignment vertical="center" wrapText="1"/>
    </xf>
    <xf numFmtId="185" fontId="21" fillId="0" borderId="3" xfId="150" applyNumberFormat="1" applyFont="1" applyFill="1" applyBorder="1" applyAlignment="1" applyProtection="1">
      <alignment horizontal="center" vertical="center" wrapText="1"/>
    </xf>
    <xf numFmtId="185" fontId="21" fillId="0" borderId="5" xfId="150" applyNumberFormat="1" applyFont="1" applyFill="1" applyBorder="1" applyAlignment="1" applyProtection="1">
      <alignment horizontal="center" vertical="center" wrapText="1"/>
    </xf>
    <xf numFmtId="185" fontId="21" fillId="0" borderId="4" xfId="150" applyNumberFormat="1" applyFont="1" applyFill="1" applyBorder="1" applyAlignment="1" applyProtection="1">
      <alignment horizontal="center" vertical="center" wrapText="1"/>
    </xf>
    <xf numFmtId="185" fontId="21" fillId="0" borderId="2" xfId="150" applyNumberFormat="1" applyFont="1" applyFill="1" applyBorder="1" applyAlignment="1" applyProtection="1">
      <alignment horizontal="centerContinuous" vertical="center"/>
    </xf>
    <xf numFmtId="185" fontId="21" fillId="0" borderId="6" xfId="150" applyNumberFormat="1" applyFont="1" applyFill="1" applyBorder="1" applyAlignment="1" applyProtection="1">
      <alignment horizontal="centerContinuous" vertical="center"/>
    </xf>
    <xf numFmtId="185" fontId="21" fillId="0" borderId="9" xfId="150" applyNumberFormat="1" applyFont="1" applyFill="1" applyBorder="1" applyAlignment="1" applyProtection="1">
      <alignment horizontal="center" vertical="center" wrapText="1"/>
    </xf>
    <xf numFmtId="185" fontId="21" fillId="0" borderId="10" xfId="150" applyNumberFormat="1" applyFont="1" applyFill="1" applyBorder="1" applyAlignment="1" applyProtection="1">
      <alignment horizontal="center" vertical="center" wrapText="1"/>
    </xf>
    <xf numFmtId="185" fontId="21" fillId="0" borderId="3" xfId="150" applyNumberFormat="1" applyFont="1" applyFill="1" applyBorder="1" applyAlignment="1" applyProtection="1">
      <alignment horizontal="center" vertical="center"/>
    </xf>
    <xf numFmtId="0" fontId="21" fillId="0" borderId="2" xfId="150" applyNumberFormat="1" applyFont="1" applyFill="1" applyBorder="1" applyAlignment="1" applyProtection="1">
      <alignment horizontal="center" vertical="center"/>
    </xf>
    <xf numFmtId="0" fontId="21" fillId="0" borderId="3" xfId="57" applyFont="1" applyFill="1" applyBorder="1" applyAlignment="1">
      <alignment horizontal="center" vertical="center"/>
    </xf>
    <xf numFmtId="0" fontId="21" fillId="0" borderId="4" xfId="57" applyFont="1" applyFill="1" applyBorder="1" applyAlignment="1">
      <alignment horizontal="center" vertical="center"/>
    </xf>
    <xf numFmtId="184" fontId="21" fillId="0" borderId="2" xfId="150" applyNumberFormat="1" applyFont="1" applyFill="1" applyBorder="1" applyAlignment="1" applyProtection="1">
      <alignment horizontal="centerContinuous" vertical="center"/>
    </xf>
    <xf numFmtId="185" fontId="21" fillId="0" borderId="11" xfId="150" applyNumberFormat="1" applyFont="1" applyFill="1" applyBorder="1" applyAlignment="1" applyProtection="1">
      <alignment horizontal="center" vertical="center" wrapText="1"/>
    </xf>
    <xf numFmtId="185" fontId="21" fillId="0" borderId="12" xfId="150" applyNumberFormat="1" applyFont="1" applyFill="1" applyBorder="1" applyAlignment="1" applyProtection="1">
      <alignment horizontal="center" vertical="center" wrapText="1"/>
    </xf>
    <xf numFmtId="185" fontId="21" fillId="0" borderId="9" xfId="150" applyNumberFormat="1" applyFont="1" applyFill="1" applyBorder="1" applyAlignment="1" applyProtection="1">
      <alignment horizontal="center" vertical="center"/>
    </xf>
    <xf numFmtId="0" fontId="21" fillId="0" borderId="6" xfId="57" applyFont="1" applyFill="1" applyBorder="1" applyAlignment="1">
      <alignment horizontal="center" vertical="center" wrapText="1"/>
    </xf>
    <xf numFmtId="0" fontId="21" fillId="0" borderId="6" xfId="57" applyFont="1" applyFill="1" applyBorder="1" applyAlignment="1">
      <alignment horizontal="center" vertical="center"/>
    </xf>
    <xf numFmtId="184" fontId="21" fillId="0" borderId="3" xfId="150" applyNumberFormat="1" applyFont="1" applyFill="1" applyBorder="1" applyAlignment="1" applyProtection="1">
      <alignment horizontal="center" vertical="center"/>
    </xf>
    <xf numFmtId="185" fontId="21" fillId="0" borderId="13" xfId="150" applyNumberFormat="1" applyFont="1" applyFill="1" applyBorder="1" applyAlignment="1" applyProtection="1">
      <alignment horizontal="center" vertical="center" wrapText="1"/>
    </xf>
    <xf numFmtId="185" fontId="21" fillId="0" borderId="14" xfId="150" applyNumberFormat="1" applyFont="1" applyFill="1" applyBorder="1" applyAlignment="1" applyProtection="1">
      <alignment horizontal="center" vertical="center" wrapText="1"/>
    </xf>
    <xf numFmtId="0" fontId="21" fillId="0" borderId="8" xfId="57" applyFont="1" applyFill="1" applyBorder="1" applyAlignment="1">
      <alignment horizontal="center" vertical="center" wrapText="1"/>
    </xf>
    <xf numFmtId="0" fontId="21" fillId="0" borderId="8" xfId="57" applyFont="1" applyFill="1" applyBorder="1" applyAlignment="1">
      <alignment horizontal="center" vertical="center"/>
    </xf>
    <xf numFmtId="184" fontId="21" fillId="0" borderId="2" xfId="150" applyNumberFormat="1" applyFont="1" applyFill="1" applyBorder="1" applyAlignment="1" applyProtection="1">
      <alignment horizontal="center" vertical="center" wrapText="1"/>
    </xf>
    <xf numFmtId="187" fontId="21" fillId="0" borderId="3" xfId="57" applyNumberFormat="1" applyFont="1" applyFill="1" applyBorder="1" applyAlignment="1">
      <alignment horizontal="left" vertical="center"/>
    </xf>
    <xf numFmtId="187" fontId="21" fillId="0" borderId="4" xfId="57" applyNumberFormat="1" applyFont="1" applyFill="1" applyBorder="1" applyAlignment="1">
      <alignment horizontal="left" vertical="center"/>
    </xf>
    <xf numFmtId="176" fontId="21" fillId="0" borderId="6" xfId="57" applyNumberFormat="1" applyFont="1" applyFill="1" applyBorder="1" applyAlignment="1" applyProtection="1">
      <alignment horizontal="right" vertical="center" wrapText="1"/>
    </xf>
    <xf numFmtId="0" fontId="21" fillId="0" borderId="4" xfId="122" applyFont="1" applyFill="1" applyBorder="1">
      <alignment vertical="center"/>
    </xf>
    <xf numFmtId="4" fontId="21" fillId="0" borderId="2" xfId="150" applyNumberFormat="1" applyFont="1" applyFill="1" applyBorder="1" applyAlignment="1">
      <alignment horizontal="right" vertical="center" wrapText="1"/>
    </xf>
    <xf numFmtId="176" fontId="29" fillId="0" borderId="2" xfId="153" applyNumberFormat="1" applyFont="1" applyFill="1" applyBorder="1" applyAlignment="1">
      <alignment horizontal="right" vertical="center" wrapText="1"/>
    </xf>
    <xf numFmtId="176" fontId="21" fillId="0" borderId="2" xfId="57" applyNumberFormat="1" applyFont="1" applyFill="1" applyBorder="1" applyAlignment="1" applyProtection="1">
      <alignment horizontal="right" vertical="center" wrapText="1"/>
    </xf>
    <xf numFmtId="0" fontId="21" fillId="0" borderId="2" xfId="122" applyFont="1" applyFill="1" applyBorder="1">
      <alignment vertical="center"/>
    </xf>
    <xf numFmtId="176" fontId="21" fillId="0" borderId="7" xfId="57" applyNumberFormat="1" applyFont="1" applyFill="1" applyBorder="1" applyAlignment="1" applyProtection="1">
      <alignment horizontal="right" vertical="center" wrapText="1"/>
    </xf>
    <xf numFmtId="187" fontId="21" fillId="0" borderId="3" xfId="57" applyNumberFormat="1" applyFont="1" applyFill="1" applyBorder="1" applyAlignment="1">
      <alignment horizontal="left" vertical="center" wrapText="1"/>
    </xf>
    <xf numFmtId="187" fontId="21" fillId="0" borderId="4" xfId="57" applyNumberFormat="1" applyFont="1" applyFill="1" applyBorder="1" applyAlignment="1">
      <alignment horizontal="left" vertical="center" wrapText="1"/>
    </xf>
    <xf numFmtId="176" fontId="21" fillId="0" borderId="8" xfId="57" applyNumberFormat="1" applyFont="1" applyFill="1" applyBorder="1" applyAlignment="1" applyProtection="1">
      <alignment horizontal="right" vertical="center" wrapText="1"/>
    </xf>
    <xf numFmtId="187" fontId="21" fillId="0" borderId="5" xfId="57" applyNumberFormat="1" applyFont="1" applyFill="1" applyBorder="1" applyAlignment="1">
      <alignment horizontal="left" vertical="center"/>
    </xf>
    <xf numFmtId="0" fontId="21" fillId="0" borderId="3" xfId="57" applyFont="1" applyFill="1" applyBorder="1" applyAlignment="1">
      <alignment horizontal="left" vertical="center" wrapText="1"/>
    </xf>
    <xf numFmtId="0" fontId="21" fillId="0" borderId="4" xfId="57" applyFont="1" applyFill="1" applyBorder="1" applyAlignment="1">
      <alignment horizontal="left" vertical="center" wrapText="1"/>
    </xf>
    <xf numFmtId="0" fontId="21" fillId="0" borderId="2" xfId="152" applyFont="1" applyFill="1" applyBorder="1" applyAlignment="1">
      <alignment vertical="center" wrapText="1"/>
    </xf>
    <xf numFmtId="176" fontId="21" fillId="0" borderId="2" xfId="152" applyNumberFormat="1" applyFont="1" applyFill="1" applyBorder="1" applyAlignment="1">
      <alignment horizontal="right" vertical="center" wrapText="1"/>
    </xf>
    <xf numFmtId="0" fontId="21" fillId="0" borderId="3" xfId="152" applyFont="1" applyFill="1" applyBorder="1" applyAlignment="1">
      <alignment vertical="center" wrapText="1"/>
    </xf>
    <xf numFmtId="0" fontId="21" fillId="0" borderId="4" xfId="152" applyFont="1" applyFill="1" applyBorder="1" applyAlignment="1">
      <alignment vertical="center" wrapText="1"/>
    </xf>
    <xf numFmtId="0" fontId="21" fillId="0" borderId="3" xfId="152" applyFont="1" applyFill="1" applyBorder="1" applyAlignment="1">
      <alignment horizontal="center" vertical="center" wrapText="1"/>
    </xf>
    <xf numFmtId="0" fontId="21" fillId="0" borderId="4" xfId="152" applyFont="1" applyFill="1" applyBorder="1" applyAlignment="1">
      <alignment horizontal="center" vertical="center" wrapText="1"/>
    </xf>
    <xf numFmtId="0" fontId="21" fillId="0" borderId="2" xfId="150" applyFont="1" applyFill="1" applyBorder="1" applyAlignment="1">
      <alignment horizontal="left" vertical="center" wrapText="1"/>
    </xf>
    <xf numFmtId="176" fontId="21" fillId="0" borderId="2" xfId="150" applyNumberFormat="1" applyFont="1" applyFill="1" applyBorder="1" applyAlignment="1">
      <alignment horizontal="right" vertical="center" wrapText="1"/>
    </xf>
    <xf numFmtId="0" fontId="21" fillId="0" borderId="3" xfId="150" applyFont="1" applyFill="1" applyBorder="1" applyAlignment="1">
      <alignment horizontal="left" vertical="center" wrapText="1"/>
    </xf>
    <xf numFmtId="0" fontId="21" fillId="0" borderId="4" xfId="150" applyFont="1" applyFill="1" applyBorder="1" applyAlignment="1">
      <alignment horizontal="left" vertical="center" wrapText="1"/>
    </xf>
    <xf numFmtId="0" fontId="21" fillId="0" borderId="3" xfId="57" applyFont="1" applyFill="1" applyBorder="1" applyAlignment="1">
      <alignment vertical="center"/>
    </xf>
    <xf numFmtId="0" fontId="21" fillId="0" borderId="4" xfId="57" applyFont="1" applyFill="1" applyBorder="1" applyAlignment="1">
      <alignment vertical="center"/>
    </xf>
    <xf numFmtId="0" fontId="21" fillId="0" borderId="2" xfId="122" applyFont="1" applyFill="1" applyBorder="1" applyAlignment="1">
      <alignment horizontal="center" vertical="center"/>
    </xf>
    <xf numFmtId="0" fontId="0" fillId="0" borderId="0" xfId="150" applyFont="1" applyAlignment="1">
      <alignment wrapText="1"/>
    </xf>
    <xf numFmtId="0" fontId="0" fillId="0" borderId="0" xfId="152">
      <alignment vertical="center"/>
    </xf>
    <xf numFmtId="0" fontId="0" fillId="0" borderId="0" xfId="152" applyAlignment="1">
      <alignment vertical="center"/>
    </xf>
    <xf numFmtId="185" fontId="21" fillId="0" borderId="1" xfId="150" applyNumberFormat="1" applyFont="1" applyFill="1" applyBorder="1" applyAlignment="1" applyProtection="1">
      <alignment horizontal="right" vertical="center" wrapText="1"/>
    </xf>
    <xf numFmtId="0" fontId="21" fillId="0" borderId="2" xfId="150" applyFont="1" applyBorder="1" applyAlignment="1">
      <alignment horizontal="centerContinuous"/>
    </xf>
    <xf numFmtId="0" fontId="21" fillId="0" borderId="2" xfId="150" applyFont="1" applyBorder="1" applyAlignment="1">
      <alignment horizontal="centerContinuous" vertical="center"/>
    </xf>
    <xf numFmtId="184" fontId="21" fillId="0" borderId="5" xfId="150" applyNumberFormat="1" applyFont="1" applyFill="1" applyBorder="1" applyAlignment="1" applyProtection="1">
      <alignment horizontal="center" vertical="center"/>
    </xf>
    <xf numFmtId="49" fontId="21" fillId="2" borderId="2" xfId="150" applyNumberFormat="1" applyFont="1" applyFill="1" applyBorder="1" applyAlignment="1">
      <alignment horizontal="center" vertical="center" wrapText="1"/>
    </xf>
    <xf numFmtId="49" fontId="21" fillId="2" borderId="6" xfId="150" applyNumberFormat="1" applyFont="1" applyFill="1" applyBorder="1" applyAlignment="1">
      <alignment horizontal="center" vertical="center" wrapText="1"/>
    </xf>
    <xf numFmtId="0" fontId="21" fillId="0" borderId="2" xfId="150" applyFont="1" applyBorder="1" applyAlignment="1">
      <alignment horizontal="center" vertical="center" wrapText="1"/>
    </xf>
    <xf numFmtId="49" fontId="21" fillId="2" borderId="2" xfId="150" applyNumberFormat="1" applyFont="1" applyFill="1" applyBorder="1" applyAlignment="1">
      <alignment horizontal="center" vertical="center"/>
    </xf>
    <xf numFmtId="49" fontId="21" fillId="2" borderId="8" xfId="150" applyNumberFormat="1" applyFont="1" applyFill="1" applyBorder="1" applyAlignment="1">
      <alignment horizontal="center" vertical="center" wrapText="1"/>
    </xf>
    <xf numFmtId="0" fontId="21" fillId="0" borderId="0" xfId="152" applyFont="1" applyFill="1">
      <alignment vertical="center"/>
    </xf>
    <xf numFmtId="176" fontId="21" fillId="0" borderId="2" xfId="150" applyNumberFormat="1" applyFont="1" applyFill="1" applyBorder="1" applyAlignment="1" applyProtection="1">
      <alignment horizontal="right" vertical="center" wrapText="1"/>
    </xf>
    <xf numFmtId="4" fontId="21" fillId="0" borderId="2" xfId="150" applyNumberFormat="1" applyFont="1" applyFill="1" applyBorder="1" applyAlignment="1" applyProtection="1">
      <alignment horizontal="right" vertical="center" wrapText="1"/>
    </xf>
    <xf numFmtId="0" fontId="21" fillId="0" borderId="3" xfId="21" applyNumberFormat="1" applyFont="1" applyFill="1" applyBorder="1" applyAlignment="1" applyProtection="1">
      <alignment horizontal="center" vertical="center"/>
    </xf>
    <xf numFmtId="0" fontId="21" fillId="0" borderId="5" xfId="21" applyNumberFormat="1" applyFont="1" applyFill="1" applyBorder="1" applyAlignment="1" applyProtection="1">
      <alignment horizontal="center" vertical="center"/>
    </xf>
    <xf numFmtId="0" fontId="21" fillId="0" borderId="4" xfId="21" applyNumberFormat="1" applyFont="1" applyFill="1" applyBorder="1" applyAlignment="1" applyProtection="1">
      <alignment horizontal="center" vertical="center"/>
    </xf>
    <xf numFmtId="0" fontId="21" fillId="0" borderId="6" xfId="21" applyNumberFormat="1" applyFont="1" applyFill="1" applyBorder="1" applyAlignment="1" applyProtection="1">
      <alignment horizontal="center" vertical="center"/>
    </xf>
    <xf numFmtId="0" fontId="21" fillId="0" borderId="2" xfId="21" applyNumberFormat="1" applyFont="1" applyFill="1" applyBorder="1" applyAlignment="1" applyProtection="1">
      <alignment horizontal="center" vertical="center" wrapText="1"/>
    </xf>
    <xf numFmtId="0" fontId="21" fillId="0" borderId="2" xfId="21" applyNumberFormat="1" applyFont="1" applyFill="1" applyBorder="1" applyAlignment="1" applyProtection="1">
      <alignment horizontal="center" vertical="center"/>
    </xf>
    <xf numFmtId="186" fontId="21" fillId="0" borderId="2" xfId="21" applyNumberFormat="1" applyFont="1" applyFill="1" applyBorder="1" applyAlignment="1" applyProtection="1">
      <alignment horizontal="center" vertical="center"/>
    </xf>
    <xf numFmtId="183" fontId="21" fillId="0" borderId="2" xfId="21" applyNumberFormat="1" applyFont="1" applyFill="1" applyBorder="1" applyAlignment="1" applyProtection="1">
      <alignment horizontal="center" vertical="center"/>
    </xf>
    <xf numFmtId="0" fontId="21" fillId="0" borderId="7" xfId="21" applyNumberFormat="1" applyFont="1" applyFill="1" applyBorder="1" applyAlignment="1" applyProtection="1">
      <alignment horizontal="center" vertical="center"/>
    </xf>
    <xf numFmtId="0" fontId="21" fillId="0" borderId="2" xfId="21" applyFont="1" applyBorder="1" applyAlignment="1">
      <alignment horizontal="center" vertical="center"/>
    </xf>
    <xf numFmtId="0" fontId="21" fillId="0" borderId="8" xfId="21" applyNumberFormat="1" applyFont="1" applyFill="1" applyBorder="1" applyAlignment="1" applyProtection="1">
      <alignment horizontal="center" vertical="center"/>
    </xf>
    <xf numFmtId="0" fontId="21" fillId="0" borderId="2" xfId="149" applyFont="1" applyBorder="1" applyAlignment="1">
      <alignment horizontal="center" vertical="center"/>
    </xf>
    <xf numFmtId="49" fontId="21" fillId="0" borderId="2" xfId="149" applyNumberFormat="1" applyFont="1" applyFill="1" applyBorder="1" applyAlignment="1">
      <alignment horizontal="left" vertical="center"/>
    </xf>
    <xf numFmtId="49" fontId="21" fillId="0" borderId="2" xfId="21" applyNumberFormat="1" applyFont="1" applyFill="1" applyBorder="1" applyAlignment="1">
      <alignment horizontal="left" vertical="center"/>
    </xf>
    <xf numFmtId="49" fontId="21" fillId="0" borderId="2" xfId="21" applyNumberFormat="1" applyFont="1" applyFill="1" applyBorder="1" applyAlignment="1">
      <alignment horizontal="left" vertical="center" wrapText="1"/>
    </xf>
    <xf numFmtId="176" fontId="21" fillId="0" borderId="2" xfId="21" applyNumberFormat="1" applyFont="1" applyFill="1" applyBorder="1" applyAlignment="1">
      <alignment horizontal="right" vertical="center"/>
    </xf>
    <xf numFmtId="0" fontId="21" fillId="0" borderId="3" xfId="21" applyFont="1" applyBorder="1" applyAlignment="1">
      <alignment horizontal="center" vertical="center"/>
    </xf>
    <xf numFmtId="0" fontId="21" fillId="0" borderId="5" xfId="21" applyFont="1" applyBorder="1" applyAlignment="1">
      <alignment horizontal="center" vertical="center"/>
    </xf>
    <xf numFmtId="0" fontId="21" fillId="0" borderId="4" xfId="21" applyFont="1" applyBorder="1" applyAlignment="1">
      <alignment horizontal="center" vertical="center"/>
    </xf>
    <xf numFmtId="0" fontId="4" fillId="0" borderId="0" xfId="38" applyFont="1" applyAlignment="1"/>
    <xf numFmtId="0" fontId="4" fillId="0" borderId="0" xfId="38" applyFont="1" applyFill="1" applyAlignment="1"/>
    <xf numFmtId="0" fontId="4" fillId="0" borderId="0" xfId="38" applyAlignment="1"/>
    <xf numFmtId="0" fontId="30" fillId="0" borderId="0" xfId="38" applyNumberFormat="1" applyFont="1" applyFill="1" applyAlignment="1" applyProtection="1">
      <alignment horizontal="center" vertical="center"/>
    </xf>
    <xf numFmtId="0" fontId="4" fillId="0" borderId="1" xfId="38" applyFont="1" applyFill="1" applyBorder="1" applyAlignment="1">
      <alignment vertical="center"/>
    </xf>
    <xf numFmtId="0" fontId="4" fillId="0" borderId="0" xfId="38" applyFont="1" applyFill="1" applyAlignment="1">
      <alignment vertical="center"/>
    </xf>
    <xf numFmtId="0" fontId="4" fillId="0" borderId="2" xfId="38" applyFont="1" applyFill="1" applyBorder="1" applyAlignment="1">
      <alignment horizontal="center" vertical="center"/>
    </xf>
    <xf numFmtId="0" fontId="4" fillId="0" borderId="2" xfId="38" applyNumberFormat="1" applyFont="1" applyFill="1" applyBorder="1" applyAlignment="1" applyProtection="1">
      <alignment horizontal="center" vertical="center"/>
    </xf>
    <xf numFmtId="49" fontId="4" fillId="2" borderId="2" xfId="38" applyNumberFormat="1" applyFont="1" applyFill="1" applyBorder="1" applyAlignment="1">
      <alignment horizontal="center" vertical="center" wrapText="1"/>
    </xf>
    <xf numFmtId="49" fontId="4" fillId="2" borderId="3" xfId="38" applyNumberFormat="1" applyFont="1" applyFill="1" applyBorder="1" applyAlignment="1">
      <alignment horizontal="center" vertical="center" wrapText="1"/>
    </xf>
    <xf numFmtId="49" fontId="4" fillId="2" borderId="5" xfId="38" applyNumberFormat="1" applyFont="1" applyFill="1" applyBorder="1" applyAlignment="1">
      <alignment horizontal="center" vertical="center" wrapText="1"/>
    </xf>
    <xf numFmtId="49" fontId="4" fillId="2" borderId="6" xfId="38" applyNumberFormat="1" applyFont="1" applyFill="1" applyBorder="1" applyAlignment="1">
      <alignment horizontal="center" vertical="center" wrapText="1"/>
    </xf>
    <xf numFmtId="49" fontId="4" fillId="2" borderId="8" xfId="38" applyNumberFormat="1" applyFont="1" applyFill="1" applyBorder="1" applyAlignment="1">
      <alignment horizontal="center" vertical="center" wrapText="1"/>
    </xf>
    <xf numFmtId="0" fontId="4" fillId="0" borderId="6" xfId="38" applyFont="1" applyBorder="1" applyAlignment="1">
      <alignment horizontal="center" vertical="center"/>
    </xf>
    <xf numFmtId="0" fontId="4" fillId="0" borderId="6" xfId="38" applyFont="1" applyFill="1" applyBorder="1" applyAlignment="1">
      <alignment horizontal="center" vertical="center"/>
    </xf>
    <xf numFmtId="49" fontId="4" fillId="0" borderId="2" xfId="38" applyNumberFormat="1" applyFont="1" applyFill="1" applyBorder="1" applyAlignment="1" applyProtection="1">
      <alignment horizontal="left" vertical="center"/>
    </xf>
    <xf numFmtId="49" fontId="4" fillId="0" borderId="3" xfId="38" applyNumberFormat="1" applyFont="1" applyFill="1" applyBorder="1" applyAlignment="1" applyProtection="1">
      <alignment horizontal="left" vertical="center" wrapText="1"/>
    </xf>
    <xf numFmtId="176" fontId="4" fillId="0" borderId="3" xfId="38" applyNumberFormat="1" applyFont="1" applyFill="1" applyBorder="1" applyAlignment="1" applyProtection="1">
      <alignment horizontal="right" vertical="center" wrapText="1"/>
    </xf>
    <xf numFmtId="176" fontId="4" fillId="0" borderId="2" xfId="38" applyNumberFormat="1" applyFont="1" applyFill="1" applyBorder="1" applyAlignment="1" applyProtection="1">
      <alignment horizontal="right" vertical="center" wrapText="1"/>
    </xf>
    <xf numFmtId="49" fontId="4" fillId="2" borderId="4" xfId="38" applyNumberFormat="1" applyFont="1" applyFill="1" applyBorder="1" applyAlignment="1">
      <alignment horizontal="center" vertical="center" wrapText="1"/>
    </xf>
    <xf numFmtId="0" fontId="4" fillId="0" borderId="0" xfId="38" applyFont="1" applyFill="1" applyAlignment="1">
      <alignment horizontal="right" vertical="center"/>
    </xf>
    <xf numFmtId="0" fontId="4" fillId="0" borderId="0" xfId="57" applyFill="1" applyAlignment="1"/>
    <xf numFmtId="0" fontId="4" fillId="0" borderId="0" xfId="57" applyAlignment="1"/>
    <xf numFmtId="0" fontId="25" fillId="0" borderId="0" xfId="57" applyFont="1" applyAlignment="1">
      <alignment horizontal="center" vertical="center"/>
    </xf>
    <xf numFmtId="49" fontId="21" fillId="0" borderId="1" xfId="57" applyNumberFormat="1" applyFont="1" applyFill="1" applyBorder="1" applyAlignment="1" applyProtection="1">
      <alignment vertical="center"/>
    </xf>
    <xf numFmtId="0" fontId="0" fillId="0" borderId="0" xfId="137">
      <alignment vertical="center"/>
    </xf>
    <xf numFmtId="0" fontId="0" fillId="0" borderId="15" xfId="137" applyFont="1" applyBorder="1" applyAlignment="1">
      <alignment horizontal="center" vertical="center"/>
    </xf>
    <xf numFmtId="0" fontId="0" fillId="0" borderId="15" xfId="137" applyBorder="1" applyAlignment="1">
      <alignment horizontal="center" vertical="center"/>
    </xf>
    <xf numFmtId="0" fontId="0" fillId="0" borderId="16" xfId="137" applyFont="1" applyBorder="1" applyAlignment="1">
      <alignment horizontal="center" vertical="center"/>
    </xf>
    <xf numFmtId="0" fontId="23" fillId="0" borderId="17" xfId="57" applyFont="1" applyFill="1" applyBorder="1" applyAlignment="1">
      <alignment horizontal="center" vertical="center"/>
    </xf>
    <xf numFmtId="0" fontId="23" fillId="0" borderId="3" xfId="57" applyFont="1" applyFill="1" applyBorder="1" applyAlignment="1">
      <alignment horizontal="center" vertical="center"/>
    </xf>
    <xf numFmtId="0" fontId="23" fillId="0" borderId="4" xfId="57" applyFont="1" applyFill="1" applyBorder="1" applyAlignment="1">
      <alignment horizontal="center" vertical="center"/>
    </xf>
    <xf numFmtId="0" fontId="23" fillId="0" borderId="2" xfId="57" applyFont="1" applyBorder="1" applyAlignment="1">
      <alignment horizontal="center" vertical="center"/>
    </xf>
    <xf numFmtId="0" fontId="23" fillId="0" borderId="4" xfId="57" applyFont="1" applyBorder="1" applyAlignment="1">
      <alignment horizontal="center" vertical="center"/>
    </xf>
    <xf numFmtId="0" fontId="23" fillId="0" borderId="18" xfId="57" applyFont="1" applyFill="1" applyBorder="1" applyAlignment="1">
      <alignment horizontal="center" vertical="center"/>
    </xf>
    <xf numFmtId="0" fontId="23" fillId="0" borderId="6" xfId="57" applyFont="1" applyFill="1" applyBorder="1" applyAlignment="1">
      <alignment horizontal="center" vertical="center" wrapText="1"/>
    </xf>
    <xf numFmtId="0" fontId="23" fillId="0" borderId="3" xfId="57" applyFont="1" applyBorder="1" applyAlignment="1">
      <alignment horizontal="center" vertical="center"/>
    </xf>
    <xf numFmtId="0" fontId="23" fillId="0" borderId="19" xfId="57" applyFont="1" applyFill="1" applyBorder="1" applyAlignment="1">
      <alignment horizontal="center" vertical="center"/>
    </xf>
    <xf numFmtId="0" fontId="23" fillId="0" borderId="8" xfId="57" applyFont="1" applyFill="1" applyBorder="1" applyAlignment="1">
      <alignment horizontal="center" vertical="center" wrapText="1"/>
    </xf>
    <xf numFmtId="0" fontId="23" fillId="0" borderId="14" xfId="57" applyFont="1" applyBorder="1" applyAlignment="1">
      <alignment horizontal="center" vertical="center"/>
    </xf>
    <xf numFmtId="187" fontId="4" fillId="0" borderId="3" xfId="57" applyNumberFormat="1" applyFont="1" applyFill="1" applyBorder="1" applyAlignment="1">
      <alignment horizontal="left" vertical="center"/>
    </xf>
    <xf numFmtId="176" fontId="4" fillId="0" borderId="6" xfId="57" applyNumberFormat="1" applyFont="1" applyFill="1" applyBorder="1" applyAlignment="1" applyProtection="1">
      <alignment horizontal="right" vertical="center" wrapText="1"/>
    </xf>
    <xf numFmtId="187" fontId="4" fillId="0" borderId="5" xfId="57" applyNumberFormat="1" applyFont="1" applyFill="1" applyBorder="1" applyAlignment="1">
      <alignment horizontal="left" vertical="center"/>
    </xf>
    <xf numFmtId="179" fontId="4" fillId="0" borderId="6" xfId="57" applyNumberFormat="1" applyFont="1" applyFill="1" applyBorder="1" applyAlignment="1" applyProtection="1">
      <alignment horizontal="right" vertical="center" wrapText="1"/>
    </xf>
    <xf numFmtId="176" fontId="4" fillId="0" borderId="2" xfId="57" applyNumberFormat="1" applyFill="1" applyBorder="1" applyAlignment="1">
      <alignment horizontal="right" vertical="center" wrapText="1"/>
    </xf>
    <xf numFmtId="176" fontId="4" fillId="0" borderId="2" xfId="57" applyNumberFormat="1" applyFont="1" applyFill="1" applyBorder="1" applyAlignment="1" applyProtection="1">
      <alignment horizontal="right" vertical="center" wrapText="1"/>
    </xf>
    <xf numFmtId="176" fontId="4" fillId="0" borderId="7" xfId="57" applyNumberFormat="1" applyFont="1" applyFill="1" applyBorder="1" applyAlignment="1" applyProtection="1">
      <alignment horizontal="right" vertical="center" wrapText="1"/>
    </xf>
    <xf numFmtId="187" fontId="4" fillId="0" borderId="5" xfId="57" applyNumberFormat="1" applyFont="1" applyFill="1" applyBorder="1" applyAlignment="1" applyProtection="1">
      <alignment horizontal="left" vertical="center"/>
    </xf>
    <xf numFmtId="176" fontId="26" fillId="0" borderId="0" xfId="136" applyNumberFormat="1" applyFont="1" applyFill="1" applyAlignment="1">
      <alignment horizontal="right" vertical="center" wrapText="1"/>
    </xf>
    <xf numFmtId="187" fontId="4" fillId="0" borderId="3" xfId="57" applyNumberFormat="1" applyFont="1" applyFill="1" applyBorder="1" applyAlignment="1">
      <alignment horizontal="left" vertical="center" wrapText="1"/>
    </xf>
    <xf numFmtId="176" fontId="4" fillId="0" borderId="8" xfId="57" applyNumberFormat="1" applyFont="1" applyFill="1" applyBorder="1" applyAlignment="1" applyProtection="1">
      <alignment horizontal="right" vertical="center" wrapText="1"/>
    </xf>
    <xf numFmtId="187" fontId="4" fillId="0" borderId="11" xfId="57" applyNumberFormat="1" applyFont="1" applyFill="1" applyBorder="1" applyAlignment="1">
      <alignment horizontal="left" vertical="center"/>
    </xf>
    <xf numFmtId="187" fontId="4" fillId="0" borderId="3" xfId="57" applyNumberFormat="1" applyFont="1" applyFill="1" applyBorder="1" applyAlignment="1" applyProtection="1">
      <alignment horizontal="left" vertical="center"/>
    </xf>
    <xf numFmtId="179" fontId="4" fillId="0" borderId="2" xfId="57" applyNumberFormat="1" applyFont="1" applyFill="1" applyBorder="1" applyAlignment="1"/>
    <xf numFmtId="176" fontId="4" fillId="0" borderId="2" xfId="57" applyNumberFormat="1" applyFill="1" applyBorder="1" applyAlignment="1">
      <alignment vertical="center"/>
    </xf>
    <xf numFmtId="0" fontId="4" fillId="0" borderId="3" xfId="57" applyFont="1" applyFill="1" applyBorder="1" applyAlignment="1">
      <alignment vertical="center" wrapText="1"/>
    </xf>
    <xf numFmtId="179" fontId="4" fillId="0" borderId="2" xfId="57" applyNumberFormat="1" applyFont="1" applyBorder="1" applyAlignment="1"/>
    <xf numFmtId="176" fontId="4" fillId="0" borderId="2" xfId="57" applyNumberFormat="1" applyBorder="1" applyAlignment="1">
      <alignment horizontal="right" vertical="center" wrapText="1"/>
    </xf>
    <xf numFmtId="0" fontId="4" fillId="0" borderId="3" xfId="57" applyFont="1" applyBorder="1" applyAlignment="1">
      <alignment vertical="center" wrapText="1"/>
    </xf>
    <xf numFmtId="0" fontId="4" fillId="0" borderId="2" xfId="57" applyFont="1" applyFill="1" applyBorder="1" applyAlignment="1"/>
    <xf numFmtId="179" fontId="4" fillId="0" borderId="2" xfId="57" applyNumberFormat="1" applyFont="1" applyFill="1" applyBorder="1" applyAlignment="1" applyProtection="1">
      <alignment horizontal="right" vertical="center"/>
    </xf>
    <xf numFmtId="0" fontId="4" fillId="0" borderId="3" xfId="57" applyFont="1" applyBorder="1" applyAlignment="1">
      <alignment vertical="center"/>
    </xf>
    <xf numFmtId="0" fontId="4" fillId="0" borderId="4" xfId="57" applyFont="1" applyFill="1" applyBorder="1" applyAlignment="1">
      <alignment horizontal="left" vertical="center"/>
    </xf>
    <xf numFmtId="176" fontId="4" fillId="0" borderId="2" xfId="57" applyNumberFormat="1" applyBorder="1" applyAlignment="1">
      <alignment vertical="center"/>
    </xf>
    <xf numFmtId="0" fontId="4" fillId="0" borderId="2" xfId="57" applyFont="1" applyFill="1" applyBorder="1" applyAlignment="1">
      <alignment horizontal="center" vertical="center"/>
    </xf>
    <xf numFmtId="0" fontId="2" fillId="0" borderId="2" xfId="136" applyFill="1" applyBorder="1">
      <alignment vertical="center"/>
    </xf>
    <xf numFmtId="0" fontId="4" fillId="0" borderId="3" xfId="57" applyFont="1" applyFill="1" applyBorder="1" applyAlignment="1">
      <alignment vertical="center"/>
    </xf>
    <xf numFmtId="0" fontId="4" fillId="0" borderId="3" xfId="57" applyFont="1" applyFill="1" applyBorder="1" applyAlignment="1">
      <alignment horizontal="center" vertical="center"/>
    </xf>
    <xf numFmtId="0" fontId="4" fillId="0" borderId="5" xfId="57" applyFont="1" applyFill="1" applyBorder="1" applyAlignment="1">
      <alignment horizontal="center" vertical="center"/>
    </xf>
    <xf numFmtId="0" fontId="21" fillId="0" borderId="0" xfId="57" applyFont="1" applyFill="1" applyAlignment="1">
      <alignment horizontal="right" vertical="center"/>
    </xf>
    <xf numFmtId="0" fontId="23" fillId="0" borderId="6" xfId="57" applyFont="1" applyBorder="1" applyAlignment="1">
      <alignment horizontal="center" vertical="center"/>
    </xf>
    <xf numFmtId="0" fontId="23" fillId="0" borderId="6" xfId="57" applyFont="1" applyBorder="1" applyAlignment="1">
      <alignment horizontal="center" vertical="center" wrapText="1"/>
    </xf>
    <xf numFmtId="0" fontId="23" fillId="0" borderId="8" xfId="57" applyFont="1" applyBorder="1" applyAlignment="1">
      <alignment horizontal="center" vertical="center"/>
    </xf>
    <xf numFmtId="0" fontId="23" fillId="0" borderId="8" xfId="57" applyFont="1" applyBorder="1" applyAlignment="1">
      <alignment horizontal="center" vertical="center" wrapText="1"/>
    </xf>
    <xf numFmtId="4" fontId="4" fillId="0" borderId="0" xfId="57" applyNumberFormat="1" applyFill="1" applyAlignment="1"/>
  </cellXfs>
  <cellStyles count="185">
    <cellStyle name="常规" xfId="0" builtinId="0"/>
    <cellStyle name="千位分隔" xfId="1" builtinId="3"/>
    <cellStyle name="40% - 着色 2_11国有资本经营预算收支表" xfId="2"/>
    <cellStyle name="20% - 着色 5 2" xfId="3"/>
    <cellStyle name="着色 1 2" xfId="4"/>
    <cellStyle name="货币" xfId="5" builtinId="4"/>
    <cellStyle name="20% - 着色 6 3" xfId="6"/>
    <cellStyle name="千位分隔[0]" xfId="7" builtinId="6"/>
    <cellStyle name="百分比" xfId="8" builtinId="5"/>
    <cellStyle name="常规_2012年国有资本经营预算收支总表" xfId="9"/>
    <cellStyle name="60% - 着色 4_11国有资本经营预算收支表" xfId="10"/>
    <cellStyle name="40% - 着色 1" xfId="11"/>
    <cellStyle name="40% - 着色 3" xfId="12"/>
    <cellStyle name="货币[0]" xfId="13" builtinId="7"/>
    <cellStyle name="20% - 强调文字颜色 2" xfId="14"/>
    <cellStyle name="20% - 着色 2 3" xfId="15"/>
    <cellStyle name="20% - 强调文字颜色 1" xfId="16"/>
    <cellStyle name="差_64242C78E6FB009AE0530A08AF09009A" xfId="17"/>
    <cellStyle name="20% - 着色 2 2" xfId="18"/>
    <cellStyle name="20% - 强调文字颜色 3" xfId="19"/>
    <cellStyle name="20% - 着色 2 2 2" xfId="20"/>
    <cellStyle name="常规_新报表页" xfId="21"/>
    <cellStyle name="20% - 强调文字颜色 4" xfId="22"/>
    <cellStyle name="20% - 着色 4_11国有资本经营预算收支表" xfId="23"/>
    <cellStyle name="20% - 强调文字颜色 5" xfId="24"/>
    <cellStyle name="20% - 强调文字颜色 6" xfId="25"/>
    <cellStyle name="20% - 着色 1" xfId="26"/>
    <cellStyle name="40% - 强调文字颜色 4" xfId="27"/>
    <cellStyle name="检查单元格" xfId="28"/>
    <cellStyle name="20% - 着色 1 2" xfId="29"/>
    <cellStyle name="20% - 着色 1 2 2" xfId="30"/>
    <cellStyle name="40% - 着色 1_615D2EB13C93010EE0530A0804CC5EB5" xfId="31"/>
    <cellStyle name="20% - 着色 1 3" xfId="32"/>
    <cellStyle name="20% - 着色 1_11国有资本经营预算收支表" xfId="33"/>
    <cellStyle name="20% - 着色 2" xfId="34"/>
    <cellStyle name="40% - 强调文字颜色 5" xfId="35"/>
    <cellStyle name="20% - 着色 2_11国有资本经营预算收支表" xfId="36"/>
    <cellStyle name="着色 1" xfId="37"/>
    <cellStyle name="常规_417C619A877700A6E0530A08AF0800A6" xfId="38"/>
    <cellStyle name="20% - 着色 5" xfId="39"/>
    <cellStyle name="着色 5 2" xfId="40"/>
    <cellStyle name="20% - 着色 3" xfId="41"/>
    <cellStyle name="40% - 强调文字颜色 6" xfId="42"/>
    <cellStyle name="20% - 着色 3 2" xfId="43"/>
    <cellStyle name="20% - 着色 3 2 2" xfId="44"/>
    <cellStyle name="20% - 着色 4 3" xfId="45"/>
    <cellStyle name="20% - 着色 3 3" xfId="46"/>
    <cellStyle name="20% - 着色 3_11国有资本经营预算收支表" xfId="47"/>
    <cellStyle name="20% - 着色 4" xfId="48"/>
    <cellStyle name="20% - 着色 4 2" xfId="49"/>
    <cellStyle name="着色 2" xfId="50"/>
    <cellStyle name="20% - 着色 6" xfId="51"/>
    <cellStyle name="20% - 着色 4 2 2" xfId="52"/>
    <cellStyle name="着色 2 2" xfId="53"/>
    <cellStyle name="20% - 着色 6 2" xfId="54"/>
    <cellStyle name="20% - 着色 5 2 2" xfId="55"/>
    <cellStyle name="着色 2_11国有资本经营预算收支表" xfId="56"/>
    <cellStyle name="常规_405C3AAC5CC200BEE0530A08AF0800BE" xfId="57"/>
    <cellStyle name="20% - 着色 6_11国有资本经营预算收支表" xfId="58"/>
    <cellStyle name="20% - 着色 5 3" xfId="59"/>
    <cellStyle name="着色 1_11国有资本经营预算收支表" xfId="60"/>
    <cellStyle name="20% - 着色 5_11国有资本经营预算收支表" xfId="61"/>
    <cellStyle name="40% - 强调文字颜色 3" xfId="62"/>
    <cellStyle name="40% - 着色 2 2 2" xfId="63"/>
    <cellStyle name="40% - 着色 4 2" xfId="64"/>
    <cellStyle name="20% - 着色 6 2 2" xfId="65"/>
    <cellStyle name="40% - 强调文字颜色 1" xfId="66"/>
    <cellStyle name="40% - 强调文字颜色 2" xfId="67"/>
    <cellStyle name="40% - 着色 1 2" xfId="68"/>
    <cellStyle name="40% - 着色 2 3" xfId="69"/>
    <cellStyle name="40% - 着色 1 2 2" xfId="70"/>
    <cellStyle name="40% - 着色 1 3" xfId="71"/>
    <cellStyle name="40% - 着色 2" xfId="72"/>
    <cellStyle name="40% - 着色 4" xfId="73"/>
    <cellStyle name="差_739A1D085E6BA23CE0500A0A064B1AD1" xfId="74"/>
    <cellStyle name="40% - 着色 2 2" xfId="75"/>
    <cellStyle name="40% - 着色 3 2" xfId="76"/>
    <cellStyle name="40% - 着色 3 2 2" xfId="77"/>
    <cellStyle name="40% - 着色 4_11国有资本经营预算收支表" xfId="78"/>
    <cellStyle name="40% - 着色 3 3" xfId="79"/>
    <cellStyle name="60% - 强调文字颜色 1" xfId="80"/>
    <cellStyle name="40% - 着色 3_11国有资本经营预算收支表" xfId="81"/>
    <cellStyle name="着色 4" xfId="82"/>
    <cellStyle name="40% - 着色 4 2 2" xfId="83"/>
    <cellStyle name="40% - 着色 4 3" xfId="84"/>
    <cellStyle name="40% - 着色 5" xfId="85"/>
    <cellStyle name="40% - 着色 5 2" xfId="86"/>
    <cellStyle name="差_67D34CE2EC6AAB52E050080A1CAF164B" xfId="87"/>
    <cellStyle name="链接单元格" xfId="88"/>
    <cellStyle name="40% - 着色 5 2 2" xfId="89"/>
    <cellStyle name="40% - 着色 5 3" xfId="90"/>
    <cellStyle name="40% - 着色 5_615D2EB13C93010EE0530A0804CC5EB5" xfId="91"/>
    <cellStyle name="40% - 着色 6" xfId="92"/>
    <cellStyle name="40% - 着色 6 2" xfId="93"/>
    <cellStyle name="40% - 着色 6 2 2" xfId="94"/>
    <cellStyle name="40% - 着色 6 3" xfId="95"/>
    <cellStyle name="40% - 着色 6_11国有资本经营预算收支表" xfId="96"/>
    <cellStyle name="60% - 强调文字颜色 2" xfId="97"/>
    <cellStyle name="60% - 强调文字颜色 3" xfId="98"/>
    <cellStyle name="60% - 强调文字颜色 4" xfId="99"/>
    <cellStyle name="60% - 强调文字颜色 5" xfId="100"/>
    <cellStyle name="60% - 着色 6 2" xfId="101"/>
    <cellStyle name="60% - 强调文字颜色 6" xfId="102"/>
    <cellStyle name="60% - 着色 1" xfId="103"/>
    <cellStyle name="60% - 着色 1 2" xfId="104"/>
    <cellStyle name="60% - 着色 1_11国有资本经营预算收支表" xfId="105"/>
    <cellStyle name="60% - 着色 2" xfId="106"/>
    <cellStyle name="60% - 着色 2 2" xfId="107"/>
    <cellStyle name="60% - 着色 2_11国有资本经营预算收支表" xfId="108"/>
    <cellStyle name="好_615D2EB13C93010EE0530A0804CC5EB5" xfId="109"/>
    <cellStyle name="60% - 着色 3" xfId="110"/>
    <cellStyle name="60% - 着色 3 2" xfId="111"/>
    <cellStyle name="60% - 着色 3_11国有资本经营预算收支表" xfId="112"/>
    <cellStyle name="60% - 着色 4" xfId="113"/>
    <cellStyle name="60% - 着色 4 2" xfId="114"/>
    <cellStyle name="常规_64242C78E6FB009AE0530A08AF09009A" xfId="115"/>
    <cellStyle name="60% - 着色 5" xfId="116"/>
    <cellStyle name="常规_12-29日省政府常务会议材料附件" xfId="117"/>
    <cellStyle name="60% - 着色 5 2" xfId="118"/>
    <cellStyle name="60% - 着色 5_615D2EB13C93010EE0530A0804CC5EB5" xfId="119"/>
    <cellStyle name="60% - 着色 6" xfId="120"/>
    <cellStyle name="60% - 着色 6_11国有资本经营预算收支表" xfId="121"/>
    <cellStyle name="百分比_EF4B13E29A0421FAE0430A08200E21FA" xfId="122"/>
    <cellStyle name="标题" xfId="123"/>
    <cellStyle name="标题 1" xfId="124"/>
    <cellStyle name="标题 2" xfId="125"/>
    <cellStyle name="标题 3" xfId="126"/>
    <cellStyle name="差_64242C78E6F6009AE0530A08AF09009A" xfId="127"/>
    <cellStyle name="标题 4" xfId="128"/>
    <cellStyle name="差" xfId="129"/>
    <cellStyle name="差_4901A573031A00CCE0530A08AF0800CC" xfId="130"/>
    <cellStyle name="差_4901E49D450800C2E0530A08AF0800C2" xfId="131"/>
    <cellStyle name="差_615D2EB13C93010EE0530A0804CC5EB5" xfId="132"/>
    <cellStyle name="差_61F0C7FF6ABA0038E0530A0804CC3487" xfId="133"/>
    <cellStyle name="差_64242C78E6F3009AE0530A08AF09009A" xfId="134"/>
    <cellStyle name="常规 11" xfId="135"/>
    <cellStyle name="常规 2" xfId="136"/>
    <cellStyle name="常规 2 2" xfId="137"/>
    <cellStyle name="常规 2_11预算项目支出绩效目标表" xfId="138"/>
    <cellStyle name="常规 2_739A1D085E6BA23CE0500A0A064B1AD1" xfId="139"/>
    <cellStyle name="常规 3" xfId="140"/>
    <cellStyle name="常规 3 2" xfId="141"/>
    <cellStyle name="常规 3_6162030C6A600132E0530A0804CCAD99_c" xfId="142"/>
    <cellStyle name="常规 4" xfId="143"/>
    <cellStyle name="常规 5" xfId="144"/>
    <cellStyle name="常规_11国有资本经营预算收支表" xfId="145"/>
    <cellStyle name="常规_12-29日省政府常务会议材料附件_Sheet2" xfId="146"/>
    <cellStyle name="常规_12-29日省政府常务会议材料附件_Sheet4" xfId="147"/>
    <cellStyle name="常规_3F939A40737200E6E0530A08AF0800E6" xfId="148"/>
    <cellStyle name="常规_417D02D353B900DAE0530A08AF0800DA" xfId="149"/>
    <cellStyle name="常规_439B6CFEF4310134E0530A0804CB25FB" xfId="150"/>
    <cellStyle name="常规_439B6D647C250158E0530A0804CC3FF1" xfId="151"/>
    <cellStyle name="常规_64242C78E6F3009AE0530A08AF09009A" xfId="152"/>
    <cellStyle name="常规_739A1D085E6BA23CE0500A0A064B1AD1" xfId="153"/>
    <cellStyle name="好" xfId="154"/>
    <cellStyle name="好_4901A573031A00CCE0530A08AF0800CC" xfId="155"/>
    <cellStyle name="好_4901E49D450800C2E0530A08AF0800C2" xfId="156"/>
    <cellStyle name="好_61F0C7FF6ABA0038E0530A0804CC3487" xfId="157"/>
    <cellStyle name="好_64242C78E6F6009AE0530A08AF09009A" xfId="158"/>
    <cellStyle name="好_67D34CE2EC6AAB52E050080A1CAF164B" xfId="159"/>
    <cellStyle name="着色 5_11国有资本经营预算收支表" xfId="160"/>
    <cellStyle name="好_739A1D085E6BA23CE0500A0A064B1AD1" xfId="161"/>
    <cellStyle name="汇总" xfId="162"/>
    <cellStyle name="计算" xfId="163"/>
    <cellStyle name="解释性文本" xfId="164"/>
    <cellStyle name="警告文本" xfId="165"/>
    <cellStyle name="强调文字颜色 1" xfId="166"/>
    <cellStyle name="强调文字颜色 2" xfId="167"/>
    <cellStyle name="强调文字颜色 3" xfId="168"/>
    <cellStyle name="强调文字颜色 4" xfId="169"/>
    <cellStyle name="强调文字颜色 5" xfId="170"/>
    <cellStyle name="强调文字颜色 6" xfId="171"/>
    <cellStyle name="适中" xfId="172"/>
    <cellStyle name="着色 5" xfId="173"/>
    <cellStyle name="输出" xfId="174"/>
    <cellStyle name="输入" xfId="175"/>
    <cellStyle name="着色 3" xfId="176"/>
    <cellStyle name="着色 3 2" xfId="177"/>
    <cellStyle name="着色 3_11国有资本经营预算收支表" xfId="178"/>
    <cellStyle name="着色 4 2" xfId="179"/>
    <cellStyle name="着色 4_11国有资本经营预算收支表" xfId="180"/>
    <cellStyle name="着色 6" xfId="181"/>
    <cellStyle name="着色 6 2" xfId="182"/>
    <cellStyle name="着色 6_11国有资本经营预算收支表" xfId="183"/>
    <cellStyle name="注释" xfId="184"/>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theme" Target="theme/theme1.xml"/><Relationship Id="rId19" Type="http://schemas.openxmlformats.org/officeDocument/2006/relationships/styles" Target="styles.xml"/><Relationship Id="rId2" Type="http://schemas.openxmlformats.org/officeDocument/2006/relationships/worksheet" Target="worksheets/sheet2.xml"/><Relationship Id="rId20"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Users\HNCZ\Downloads\2016&#24180;&#39044;&#31639;&#33609;&#26696;1.2\Rar$DI01.390\My 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34"/>
  <sheetViews>
    <sheetView showGridLines="0" showZeros="0" tabSelected="1" workbookViewId="0">
      <selection activeCell="A1" sqref="A1:L1"/>
    </sheetView>
  </sheetViews>
  <sheetFormatPr defaultColWidth="6.875" defaultRowHeight="11.25"/>
  <cols>
    <col min="1" max="1" width="28.25" style="248" customWidth="1"/>
    <col min="2" max="2" width="15.625" style="248" customWidth="1"/>
    <col min="3" max="3" width="14.625" style="248" customWidth="1"/>
    <col min="4" max="5" width="12.75" style="248" customWidth="1"/>
    <col min="6" max="6" width="11.875" style="248" customWidth="1"/>
    <col min="7" max="7" width="11.125" style="248" customWidth="1"/>
    <col min="8" max="8" width="13.5" style="248" customWidth="1"/>
    <col min="9" max="9" width="14.25" style="248" customWidth="1"/>
    <col min="10" max="10" width="14.375" style="248" customWidth="1"/>
    <col min="11" max="11" width="13.375" style="248" customWidth="1"/>
    <col min="12" max="12" width="9.75" style="248" customWidth="1"/>
    <col min="13" max="16384" width="6.875" style="248"/>
  </cols>
  <sheetData>
    <row r="1" ht="42" customHeight="1" spans="1:12">
      <c r="A1" s="249" t="s">
        <v>0</v>
      </c>
      <c r="B1" s="249"/>
      <c r="C1" s="249"/>
      <c r="D1" s="249"/>
      <c r="E1" s="249"/>
      <c r="F1" s="249"/>
      <c r="G1" s="249"/>
      <c r="H1" s="249"/>
      <c r="I1" s="249"/>
      <c r="J1" s="249"/>
      <c r="K1" s="249"/>
      <c r="L1" s="249"/>
    </row>
    <row r="2" ht="15" customHeight="1" spans="1:12">
      <c r="A2" s="250" t="s">
        <v>1</v>
      </c>
      <c r="B2" s="251"/>
      <c r="C2" s="251"/>
      <c r="L2" s="295" t="s">
        <v>2</v>
      </c>
    </row>
    <row r="3" ht="21.75" customHeight="1" spans="1:12">
      <c r="A3" s="252" t="s">
        <v>3</v>
      </c>
      <c r="B3" s="253"/>
      <c r="C3" s="254" t="s">
        <v>4</v>
      </c>
      <c r="D3" s="254"/>
      <c r="E3" s="254"/>
      <c r="F3" s="254"/>
      <c r="G3" s="254"/>
      <c r="H3" s="254"/>
      <c r="I3" s="254"/>
      <c r="J3" s="254"/>
      <c r="K3" s="254"/>
      <c r="L3" s="254"/>
    </row>
    <row r="4" ht="18" customHeight="1" spans="1:12">
      <c r="A4" s="255" t="s">
        <v>5</v>
      </c>
      <c r="B4" s="255" t="s">
        <v>6</v>
      </c>
      <c r="C4" s="255" t="s">
        <v>5</v>
      </c>
      <c r="D4" s="255" t="s">
        <v>7</v>
      </c>
      <c r="E4" s="256" t="s">
        <v>8</v>
      </c>
      <c r="F4" s="257"/>
      <c r="G4" s="258" t="s">
        <v>9</v>
      </c>
      <c r="H4" s="259"/>
      <c r="I4" s="259"/>
      <c r="J4" s="259"/>
      <c r="K4" s="259"/>
      <c r="L4" s="259"/>
    </row>
    <row r="5" ht="18.75" customHeight="1" spans="1:12">
      <c r="A5" s="260"/>
      <c r="B5" s="260"/>
      <c r="C5" s="260"/>
      <c r="D5" s="260"/>
      <c r="E5" s="261" t="s">
        <v>10</v>
      </c>
      <c r="F5" s="261" t="s">
        <v>11</v>
      </c>
      <c r="G5" s="262" t="s">
        <v>12</v>
      </c>
      <c r="H5" s="259"/>
      <c r="I5" s="296" t="s">
        <v>13</v>
      </c>
      <c r="J5" s="297" t="s">
        <v>14</v>
      </c>
      <c r="K5" s="297" t="s">
        <v>15</v>
      </c>
      <c r="L5" s="296" t="s">
        <v>16</v>
      </c>
    </row>
    <row r="6" ht="30" customHeight="1" spans="1:12">
      <c r="A6" s="263"/>
      <c r="B6" s="263"/>
      <c r="C6" s="263"/>
      <c r="D6" s="263"/>
      <c r="E6" s="264"/>
      <c r="F6" s="264"/>
      <c r="G6" s="265" t="s">
        <v>17</v>
      </c>
      <c r="H6" s="265" t="s">
        <v>18</v>
      </c>
      <c r="I6" s="298"/>
      <c r="J6" s="299"/>
      <c r="K6" s="299"/>
      <c r="L6" s="298"/>
    </row>
    <row r="7" s="247" customFormat="1" ht="20.1" customHeight="1" spans="1:12">
      <c r="A7" s="266" t="s">
        <v>19</v>
      </c>
      <c r="B7" s="267">
        <v>2415.96</v>
      </c>
      <c r="C7" s="268" t="s">
        <v>20</v>
      </c>
      <c r="D7" s="269">
        <v>1698.62</v>
      </c>
      <c r="E7" s="270">
        <v>0</v>
      </c>
      <c r="F7" s="270">
        <v>0</v>
      </c>
      <c r="G7" s="270">
        <v>1698.62</v>
      </c>
      <c r="H7" s="270">
        <v>1624.46</v>
      </c>
      <c r="I7" s="270">
        <v>0</v>
      </c>
      <c r="J7" s="270">
        <v>0</v>
      </c>
      <c r="K7" s="270">
        <v>0</v>
      </c>
      <c r="L7" s="270">
        <v>0</v>
      </c>
    </row>
    <row r="8" s="247" customFormat="1" ht="20.1" customHeight="1" spans="1:12">
      <c r="A8" s="266" t="s">
        <v>21</v>
      </c>
      <c r="B8" s="271">
        <v>1944.96</v>
      </c>
      <c r="C8" s="268" t="s">
        <v>22</v>
      </c>
      <c r="D8" s="269">
        <v>1574.9</v>
      </c>
      <c r="E8" s="270">
        <v>0</v>
      </c>
      <c r="F8" s="270">
        <v>0</v>
      </c>
      <c r="G8" s="270">
        <v>1574.9</v>
      </c>
      <c r="H8" s="270">
        <v>1500.74</v>
      </c>
      <c r="I8" s="270">
        <v>0</v>
      </c>
      <c r="J8" s="270">
        <v>0</v>
      </c>
      <c r="K8" s="270">
        <v>0</v>
      </c>
      <c r="L8" s="270">
        <v>0</v>
      </c>
    </row>
    <row r="9" s="247" customFormat="1" ht="20.1" customHeight="1" spans="1:12">
      <c r="A9" s="266" t="s">
        <v>23</v>
      </c>
      <c r="B9" s="272">
        <v>471</v>
      </c>
      <c r="C9" s="273" t="s">
        <v>24</v>
      </c>
      <c r="D9" s="269">
        <v>123.72</v>
      </c>
      <c r="E9" s="270">
        <v>0</v>
      </c>
      <c r="F9" s="270">
        <v>0</v>
      </c>
      <c r="G9" s="270">
        <v>123.72</v>
      </c>
      <c r="H9" s="270">
        <v>123.72</v>
      </c>
      <c r="I9" s="270">
        <v>0</v>
      </c>
      <c r="J9" s="270">
        <v>0</v>
      </c>
      <c r="K9" s="270">
        <v>0</v>
      </c>
      <c r="L9" s="270">
        <v>0</v>
      </c>
    </row>
    <row r="10" s="247" customFormat="1" ht="20.1" customHeight="1" spans="1:12">
      <c r="A10" s="266" t="s">
        <v>25</v>
      </c>
      <c r="B10" s="267">
        <v>0</v>
      </c>
      <c r="C10" s="273" t="s">
        <v>26</v>
      </c>
      <c r="D10" s="269">
        <v>717.34</v>
      </c>
      <c r="E10" s="270">
        <v>0</v>
      </c>
      <c r="F10" s="270">
        <v>0</v>
      </c>
      <c r="G10" s="270">
        <v>717.34</v>
      </c>
      <c r="H10" s="270">
        <v>320.5</v>
      </c>
      <c r="I10" s="270">
        <v>0</v>
      </c>
      <c r="J10" s="270">
        <v>0</v>
      </c>
      <c r="K10" s="270">
        <v>0</v>
      </c>
      <c r="L10" s="270">
        <v>0</v>
      </c>
    </row>
    <row r="11" s="247" customFormat="1" ht="20.1" customHeight="1" spans="1:18">
      <c r="A11" s="266" t="s">
        <v>27</v>
      </c>
      <c r="B11" s="271">
        <v>0</v>
      </c>
      <c r="C11" s="268" t="s">
        <v>28</v>
      </c>
      <c r="D11" s="269">
        <v>713.84</v>
      </c>
      <c r="E11" s="270">
        <v>0</v>
      </c>
      <c r="F11" s="270">
        <v>0</v>
      </c>
      <c r="G11" s="274">
        <v>713.84</v>
      </c>
      <c r="H11" s="270">
        <v>317</v>
      </c>
      <c r="I11" s="270">
        <v>0</v>
      </c>
      <c r="J11" s="270">
        <v>0</v>
      </c>
      <c r="K11" s="270">
        <v>0</v>
      </c>
      <c r="L11" s="270">
        <v>0</v>
      </c>
      <c r="M11" s="300"/>
      <c r="N11" s="300"/>
      <c r="O11" s="300"/>
      <c r="P11" s="300"/>
      <c r="Q11" s="300"/>
      <c r="R11" s="300"/>
    </row>
    <row r="12" s="247" customFormat="1" ht="20.1" customHeight="1" spans="1:12">
      <c r="A12" s="275" t="s">
        <v>29</v>
      </c>
      <c r="B12" s="276">
        <v>0</v>
      </c>
      <c r="C12" s="273" t="s">
        <v>30</v>
      </c>
      <c r="D12" s="269">
        <v>3.5</v>
      </c>
      <c r="E12" s="270">
        <v>0</v>
      </c>
      <c r="F12" s="270">
        <v>0</v>
      </c>
      <c r="G12" s="270">
        <v>3.5</v>
      </c>
      <c r="H12" s="270">
        <v>3.5</v>
      </c>
      <c r="I12" s="270">
        <v>0</v>
      </c>
      <c r="J12" s="270">
        <v>0</v>
      </c>
      <c r="K12" s="270">
        <v>0</v>
      </c>
      <c r="L12" s="270">
        <v>0</v>
      </c>
    </row>
    <row r="13" s="247" customFormat="1" ht="20.1" customHeight="1" spans="1:12">
      <c r="A13" s="277" t="s">
        <v>31</v>
      </c>
      <c r="B13" s="272">
        <v>0</v>
      </c>
      <c r="C13" s="278"/>
      <c r="D13" s="279"/>
      <c r="E13" s="280"/>
      <c r="F13" s="280"/>
      <c r="G13" s="280"/>
      <c r="H13" s="270"/>
      <c r="I13" s="280"/>
      <c r="J13" s="280"/>
      <c r="K13" s="280"/>
      <c r="L13" s="280"/>
    </row>
    <row r="14" s="247" customFormat="1" ht="20.1" customHeight="1" spans="1:12">
      <c r="A14" s="281" t="s">
        <v>32</v>
      </c>
      <c r="B14" s="267">
        <v>0</v>
      </c>
      <c r="C14" s="278"/>
      <c r="D14" s="279"/>
      <c r="E14" s="280"/>
      <c r="F14" s="280"/>
      <c r="G14" s="280"/>
      <c r="H14" s="270"/>
      <c r="I14" s="280"/>
      <c r="J14" s="280"/>
      <c r="K14" s="280"/>
      <c r="L14" s="280"/>
    </row>
    <row r="15" ht="20.1" customHeight="1" spans="1:12">
      <c r="A15" s="281"/>
      <c r="B15" s="267"/>
      <c r="C15" s="278"/>
      <c r="D15" s="282"/>
      <c r="E15" s="280"/>
      <c r="F15" s="280"/>
      <c r="G15" s="280"/>
      <c r="H15" s="283"/>
      <c r="I15" s="280"/>
      <c r="J15" s="289"/>
      <c r="K15" s="289"/>
      <c r="L15" s="289"/>
    </row>
    <row r="16" ht="20.1" customHeight="1" spans="1:12">
      <c r="A16" s="284"/>
      <c r="B16" s="271"/>
      <c r="C16" s="285"/>
      <c r="D16" s="286"/>
      <c r="E16" s="280"/>
      <c r="F16" s="280"/>
      <c r="G16" s="280"/>
      <c r="H16" s="283"/>
      <c r="I16" s="289"/>
      <c r="J16" s="289"/>
      <c r="K16" s="289"/>
      <c r="L16" s="289"/>
    </row>
    <row r="17" ht="20.1" customHeight="1" spans="1:12">
      <c r="A17" s="287"/>
      <c r="B17" s="276"/>
      <c r="C17" s="288"/>
      <c r="D17" s="286"/>
      <c r="E17" s="280"/>
      <c r="F17" s="289"/>
      <c r="G17" s="280"/>
      <c r="H17" s="283"/>
      <c r="I17" s="280"/>
      <c r="J17" s="280"/>
      <c r="K17" s="289"/>
      <c r="L17" s="289"/>
    </row>
    <row r="18" s="247" customFormat="1" ht="20.1" customHeight="1" spans="1:12">
      <c r="A18" s="290" t="s">
        <v>33</v>
      </c>
      <c r="B18" s="267">
        <v>2415.96</v>
      </c>
      <c r="C18" s="291"/>
      <c r="D18" s="291"/>
      <c r="E18" s="280"/>
      <c r="F18" s="280"/>
      <c r="G18" s="280"/>
      <c r="H18" s="270"/>
      <c r="I18" s="280"/>
      <c r="J18" s="280"/>
      <c r="K18" s="280"/>
      <c r="L18" s="280"/>
    </row>
    <row r="19" s="247" customFormat="1" ht="20.1" customHeight="1" spans="1:12">
      <c r="A19" s="292" t="s">
        <v>34</v>
      </c>
      <c r="B19" s="271">
        <v>0</v>
      </c>
      <c r="C19" s="291"/>
      <c r="D19" s="291"/>
      <c r="E19" s="280"/>
      <c r="F19" s="280"/>
      <c r="G19" s="280"/>
      <c r="H19" s="270"/>
      <c r="I19" s="280"/>
      <c r="J19" s="280"/>
      <c r="K19" s="280"/>
      <c r="L19" s="280"/>
    </row>
    <row r="20" s="247" customFormat="1" ht="20.1" customHeight="1" spans="1:12">
      <c r="A20" s="292" t="s">
        <v>35</v>
      </c>
      <c r="B20" s="276">
        <v>0</v>
      </c>
      <c r="C20" s="291"/>
      <c r="D20" s="291"/>
      <c r="E20" s="280"/>
      <c r="F20" s="280"/>
      <c r="G20" s="280"/>
      <c r="H20" s="270"/>
      <c r="I20" s="280"/>
      <c r="J20" s="280"/>
      <c r="K20" s="280"/>
      <c r="L20" s="280"/>
    </row>
    <row r="21" s="247" customFormat="1" ht="20.1" customHeight="1" spans="1:12">
      <c r="A21" s="292" t="s">
        <v>36</v>
      </c>
      <c r="B21" s="276">
        <v>0</v>
      </c>
      <c r="C21" s="291"/>
      <c r="D21" s="291"/>
      <c r="E21" s="280"/>
      <c r="F21" s="280"/>
      <c r="G21" s="280"/>
      <c r="H21" s="270"/>
      <c r="I21" s="280"/>
      <c r="J21" s="280"/>
      <c r="K21" s="280"/>
      <c r="L21" s="280"/>
    </row>
    <row r="22" s="247" customFormat="1" ht="20.1" customHeight="1" spans="1:12">
      <c r="A22" s="293" t="s">
        <v>37</v>
      </c>
      <c r="B22" s="276">
        <v>2415.96</v>
      </c>
      <c r="C22" s="294" t="s">
        <v>38</v>
      </c>
      <c r="D22" s="276">
        <v>2415.96</v>
      </c>
      <c r="E22" s="270">
        <v>0</v>
      </c>
      <c r="F22" s="270">
        <v>0</v>
      </c>
      <c r="G22" s="270">
        <v>2415.96</v>
      </c>
      <c r="H22" s="270">
        <v>1944.96</v>
      </c>
      <c r="I22" s="270">
        <v>0</v>
      </c>
      <c r="J22" s="270">
        <v>0</v>
      </c>
      <c r="K22" s="270">
        <v>0</v>
      </c>
      <c r="L22" s="270">
        <v>0</v>
      </c>
    </row>
    <row r="23" ht="9.75" customHeight="1" spans="2:2">
      <c r="B23" s="247"/>
    </row>
    <row r="24" spans="8:8">
      <c r="H24" s="247"/>
    </row>
    <row r="27" spans="3:3">
      <c r="C27" s="247"/>
    </row>
    <row r="28" spans="2:2">
      <c r="B28" s="247"/>
    </row>
    <row r="34" spans="10:10">
      <c r="J34" s="247"/>
    </row>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0.747916666666667" right="0.747916666666667" top="0.984027777777778" bottom="0.984027777777778" header="0.511805555555556" footer="0.511805555555556"/>
  <pageSetup paperSize="9" scale="70" fitToHeight="10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1"/>
  <sheetViews>
    <sheetView showGridLines="0" showZeros="0" workbookViewId="0">
      <selection activeCell="C13" sqref="C13"/>
    </sheetView>
  </sheetViews>
  <sheetFormatPr defaultColWidth="9" defaultRowHeight="14.25" outlineLevelCol="3"/>
  <cols>
    <col min="1" max="1" width="32.375" customWidth="1"/>
    <col min="2" max="2" width="33" customWidth="1"/>
    <col min="3" max="3" width="19.625" customWidth="1"/>
  </cols>
  <sheetData>
    <row r="1" ht="42" customHeight="1" spans="1:3">
      <c r="A1" s="40" t="s">
        <v>260</v>
      </c>
      <c r="B1" s="40"/>
      <c r="C1" s="40"/>
    </row>
    <row r="2" ht="20.1" customHeight="1" spans="1:3">
      <c r="A2" s="41" t="s">
        <v>1</v>
      </c>
      <c r="B2" s="42"/>
      <c r="C2" s="43" t="s">
        <v>2</v>
      </c>
    </row>
    <row r="3" ht="20.1" customHeight="1" spans="1:3">
      <c r="A3" s="44" t="s">
        <v>261</v>
      </c>
      <c r="B3" s="44" t="s">
        <v>262</v>
      </c>
      <c r="C3" s="44" t="s">
        <v>6</v>
      </c>
    </row>
    <row r="4" s="39" customFormat="1" ht="23.25" customHeight="1" spans="1:4">
      <c r="A4" s="45"/>
      <c r="B4" s="46" t="s">
        <v>7</v>
      </c>
      <c r="C4" s="47">
        <f>C5+C9</f>
        <v>53.88</v>
      </c>
      <c r="D4" s="48"/>
    </row>
    <row r="5" ht="23.25" customHeight="1" spans="1:3">
      <c r="A5" s="45" t="s">
        <v>224</v>
      </c>
      <c r="B5" s="46"/>
      <c r="C5" s="47">
        <f>SUM(C6:C8)</f>
        <v>13.02</v>
      </c>
    </row>
    <row r="6" ht="23.25" customHeight="1" spans="1:3">
      <c r="A6" s="45" t="s">
        <v>263</v>
      </c>
      <c r="B6" s="46" t="s">
        <v>191</v>
      </c>
      <c r="C6" s="47">
        <v>0.5</v>
      </c>
    </row>
    <row r="7" ht="23.25" customHeight="1" spans="1:3">
      <c r="A7" s="45" t="s">
        <v>264</v>
      </c>
      <c r="B7" s="46" t="s">
        <v>207</v>
      </c>
      <c r="C7" s="47">
        <v>8.02</v>
      </c>
    </row>
    <row r="8" ht="23.25" customHeight="1" spans="1:3">
      <c r="A8" s="45" t="s">
        <v>264</v>
      </c>
      <c r="B8" s="46" t="s">
        <v>224</v>
      </c>
      <c r="C8" s="47">
        <v>4.5</v>
      </c>
    </row>
    <row r="9" ht="23.25" customHeight="1" spans="1:3">
      <c r="A9" s="45" t="s">
        <v>229</v>
      </c>
      <c r="B9" s="46"/>
      <c r="C9" s="47">
        <f>SUM(C10:C21)</f>
        <v>40.86</v>
      </c>
    </row>
    <row r="10" ht="23.25" customHeight="1" spans="1:3">
      <c r="A10" s="45" t="s">
        <v>265</v>
      </c>
      <c r="B10" s="46" t="s">
        <v>210</v>
      </c>
      <c r="C10" s="47">
        <v>2</v>
      </c>
    </row>
    <row r="11" ht="23.25" customHeight="1" spans="1:3">
      <c r="A11" s="45" t="s">
        <v>265</v>
      </c>
      <c r="B11" s="46" t="s">
        <v>229</v>
      </c>
      <c r="C11" s="47">
        <v>1</v>
      </c>
    </row>
    <row r="12" ht="23.25" customHeight="1" spans="1:3">
      <c r="A12" s="45" t="s">
        <v>266</v>
      </c>
      <c r="B12" s="46" t="s">
        <v>210</v>
      </c>
      <c r="C12" s="47">
        <v>2</v>
      </c>
    </row>
    <row r="13" ht="23.25" customHeight="1" spans="1:3">
      <c r="A13" s="45" t="s">
        <v>266</v>
      </c>
      <c r="B13" s="46" t="s">
        <v>229</v>
      </c>
      <c r="C13" s="47">
        <v>1</v>
      </c>
    </row>
    <row r="14" ht="23.25" customHeight="1" spans="1:3">
      <c r="A14" s="45" t="s">
        <v>267</v>
      </c>
      <c r="B14" s="46" t="s">
        <v>210</v>
      </c>
      <c r="C14" s="47">
        <v>1</v>
      </c>
    </row>
    <row r="15" ht="23.25" customHeight="1" spans="1:3">
      <c r="A15" s="45" t="s">
        <v>268</v>
      </c>
      <c r="B15" s="46" t="s">
        <v>215</v>
      </c>
      <c r="C15" s="47">
        <v>0.5</v>
      </c>
    </row>
    <row r="16" ht="23.25" customHeight="1" spans="1:3">
      <c r="A16" s="45" t="s">
        <v>268</v>
      </c>
      <c r="B16" s="46" t="s">
        <v>229</v>
      </c>
      <c r="C16" s="47">
        <v>0.5</v>
      </c>
    </row>
    <row r="17" ht="23.25" customHeight="1" spans="1:3">
      <c r="A17" s="45" t="s">
        <v>269</v>
      </c>
      <c r="B17" s="46" t="s">
        <v>210</v>
      </c>
      <c r="C17" s="47">
        <v>0.2</v>
      </c>
    </row>
    <row r="18" ht="23.25" customHeight="1" spans="1:3">
      <c r="A18" s="45" t="s">
        <v>270</v>
      </c>
      <c r="B18" s="46" t="s">
        <v>271</v>
      </c>
      <c r="C18" s="47">
        <v>25</v>
      </c>
    </row>
    <row r="19" ht="23.25" customHeight="1" spans="1:3">
      <c r="A19" s="45" t="s">
        <v>270</v>
      </c>
      <c r="B19" s="46" t="s">
        <v>229</v>
      </c>
      <c r="C19" s="47">
        <v>5</v>
      </c>
    </row>
    <row r="20" ht="23.25" customHeight="1" spans="1:3">
      <c r="A20" s="45" t="s">
        <v>272</v>
      </c>
      <c r="B20" s="46" t="s">
        <v>218</v>
      </c>
      <c r="C20" s="47">
        <v>2.1</v>
      </c>
    </row>
    <row r="21" ht="23.25" customHeight="1" spans="1:3">
      <c r="A21" s="45" t="s">
        <v>272</v>
      </c>
      <c r="B21" s="46" t="s">
        <v>229</v>
      </c>
      <c r="C21" s="47">
        <v>0.56</v>
      </c>
    </row>
  </sheetData>
  <mergeCells count="1">
    <mergeCell ref="A1:C1"/>
  </mergeCells>
  <printOptions horizontalCentered="1"/>
  <pageMargins left="0.747916666666667" right="0.747916666666667" top="0.984027777777778" bottom="0.984027777777778" header="0.511805555555556" footer="0.511805555555556"/>
  <pageSetup paperSize="9" scale="95" fitToHeight="99" orientation="portrait" horizontalDpi="2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1"/>
  <sheetViews>
    <sheetView workbookViewId="0">
      <selection activeCell="D20" sqref="D20:G20"/>
    </sheetView>
  </sheetViews>
  <sheetFormatPr defaultColWidth="5.5" defaultRowHeight="11.25"/>
  <cols>
    <col min="1" max="1" width="4.5" style="2" customWidth="1"/>
    <col min="2" max="2" width="7.5" style="2" customWidth="1"/>
    <col min="3" max="3" width="7.75" style="2" customWidth="1"/>
    <col min="4" max="4" width="10.5" style="2" customWidth="1"/>
    <col min="5" max="5" width="8.625" style="2" customWidth="1"/>
    <col min="6" max="6" width="11.25" style="2"/>
    <col min="7" max="7" width="12.375" style="2" customWidth="1"/>
    <col min="8" max="8" width="8.375" style="2" customWidth="1"/>
    <col min="9" max="9" width="5" style="2" customWidth="1"/>
    <col min="10" max="16384" width="5.5" style="2"/>
  </cols>
  <sheetData>
    <row r="1" ht="36.75" customHeight="1" spans="1:9">
      <c r="A1" s="3" t="s">
        <v>273</v>
      </c>
      <c r="B1" s="3"/>
      <c r="C1" s="3"/>
      <c r="D1" s="3"/>
      <c r="E1" s="3"/>
      <c r="F1" s="3"/>
      <c r="G1" s="3"/>
      <c r="H1" s="3"/>
      <c r="I1" s="3"/>
    </row>
    <row r="2" s="1" customFormat="1" ht="20.1" customHeight="1" spans="1:9">
      <c r="A2" s="4" t="s">
        <v>274</v>
      </c>
      <c r="B2" s="4"/>
      <c r="C2" s="4"/>
      <c r="D2" s="5"/>
      <c r="E2" s="5"/>
      <c r="F2" s="6" t="s">
        <v>275</v>
      </c>
      <c r="G2" s="6"/>
      <c r="H2" s="5"/>
      <c r="I2" s="5"/>
    </row>
    <row r="3" ht="20.1" customHeight="1" spans="1:9">
      <c r="A3" s="7" t="s">
        <v>276</v>
      </c>
      <c r="B3" s="7"/>
      <c r="C3" s="7"/>
      <c r="D3" s="7" t="s">
        <v>277</v>
      </c>
      <c r="E3" s="7"/>
      <c r="F3" s="7"/>
      <c r="G3" s="7"/>
      <c r="H3" s="7"/>
      <c r="I3" s="7"/>
    </row>
    <row r="4" ht="20.1" customHeight="1" spans="1:9">
      <c r="A4" s="7" t="s">
        <v>278</v>
      </c>
      <c r="B4" s="7"/>
      <c r="C4" s="7"/>
      <c r="D4" s="7" t="s">
        <v>279</v>
      </c>
      <c r="E4" s="7"/>
      <c r="F4" s="7" t="s">
        <v>280</v>
      </c>
      <c r="G4" s="7" t="s">
        <v>281</v>
      </c>
      <c r="H4" s="7"/>
      <c r="I4" s="7"/>
    </row>
    <row r="5" ht="20.1" customHeight="1" spans="1:9">
      <c r="A5" s="8" t="s">
        <v>282</v>
      </c>
      <c r="B5" s="8"/>
      <c r="C5" s="8"/>
      <c r="D5" s="8" t="s">
        <v>283</v>
      </c>
      <c r="E5" s="8"/>
      <c r="F5" s="7"/>
      <c r="G5" s="7"/>
      <c r="H5" s="7"/>
      <c r="I5" s="7"/>
    </row>
    <row r="6" ht="20.1" customHeight="1" spans="1:9">
      <c r="A6" s="8"/>
      <c r="B6" s="8"/>
      <c r="C6" s="8"/>
      <c r="D6" s="8" t="s">
        <v>284</v>
      </c>
      <c r="E6" s="8"/>
      <c r="F6" s="8" t="s">
        <v>285</v>
      </c>
      <c r="G6" s="8"/>
      <c r="H6" s="8"/>
      <c r="I6" s="8"/>
    </row>
    <row r="7" ht="20.1" customHeight="1" spans="1:9">
      <c r="A7" s="8"/>
      <c r="B7" s="8"/>
      <c r="C7" s="8"/>
      <c r="D7" s="7" t="s">
        <v>16</v>
      </c>
      <c r="E7" s="7"/>
      <c r="F7" s="7"/>
      <c r="G7" s="7"/>
      <c r="H7" s="7"/>
      <c r="I7" s="7"/>
    </row>
    <row r="8" ht="45.95" customHeight="1" spans="1:9">
      <c r="A8" s="8" t="s">
        <v>286</v>
      </c>
      <c r="B8" s="8"/>
      <c r="C8" s="8"/>
      <c r="D8" s="9" t="s">
        <v>287</v>
      </c>
      <c r="E8" s="9"/>
      <c r="F8" s="9"/>
      <c r="G8" s="9"/>
      <c r="H8" s="9"/>
      <c r="I8" s="9"/>
    </row>
    <row r="9" ht="54" customHeight="1" spans="1:9">
      <c r="A9" s="7" t="s">
        <v>288</v>
      </c>
      <c r="B9" s="7"/>
      <c r="C9" s="7"/>
      <c r="D9" s="9" t="s">
        <v>289</v>
      </c>
      <c r="E9" s="9"/>
      <c r="F9" s="9"/>
      <c r="G9" s="9"/>
      <c r="H9" s="9"/>
      <c r="I9" s="9"/>
    </row>
    <row r="10" ht="20.1" customHeight="1" spans="1:9">
      <c r="A10" s="10" t="s">
        <v>290</v>
      </c>
      <c r="B10" s="35" t="s">
        <v>291</v>
      </c>
      <c r="C10" s="36" t="s">
        <v>292</v>
      </c>
      <c r="D10" s="36" t="s">
        <v>293</v>
      </c>
      <c r="E10" s="36"/>
      <c r="F10" s="36"/>
      <c r="G10" s="36"/>
      <c r="H10" s="36" t="s">
        <v>294</v>
      </c>
      <c r="I10" s="36"/>
    </row>
    <row r="11" ht="20.1" customHeight="1" spans="1:9">
      <c r="A11" s="10"/>
      <c r="B11" s="35" t="s">
        <v>295</v>
      </c>
      <c r="C11" s="30" t="s">
        <v>296</v>
      </c>
      <c r="D11" s="12" t="s">
        <v>297</v>
      </c>
      <c r="E11" s="12"/>
      <c r="F11" s="12"/>
      <c r="G11" s="12"/>
      <c r="H11" s="31">
        <v>1</v>
      </c>
      <c r="I11" s="7"/>
    </row>
    <row r="12" ht="20.1" customHeight="1" spans="1:9">
      <c r="A12" s="10"/>
      <c r="B12" s="35"/>
      <c r="C12" s="30"/>
      <c r="D12" s="14" t="s">
        <v>298</v>
      </c>
      <c r="E12" s="14"/>
      <c r="F12" s="14"/>
      <c r="G12" s="14"/>
      <c r="H12" s="31">
        <v>1</v>
      </c>
      <c r="I12" s="7"/>
    </row>
    <row r="13" ht="24.95" customHeight="1" spans="1:9">
      <c r="A13" s="10"/>
      <c r="B13" s="35"/>
      <c r="C13" s="30"/>
      <c r="D13" s="14" t="s">
        <v>299</v>
      </c>
      <c r="E13" s="14"/>
      <c r="F13" s="14"/>
      <c r="G13" s="14"/>
      <c r="H13" s="31">
        <v>1</v>
      </c>
      <c r="I13" s="7"/>
    </row>
    <row r="14" ht="20.1" customHeight="1" spans="1:9">
      <c r="A14" s="10"/>
      <c r="B14" s="35"/>
      <c r="C14" s="30" t="s">
        <v>300</v>
      </c>
      <c r="D14" s="37"/>
      <c r="E14" s="37"/>
      <c r="F14" s="37"/>
      <c r="G14" s="37"/>
      <c r="H14" s="7"/>
      <c r="I14" s="7"/>
    </row>
    <row r="15" ht="20.1" customHeight="1" spans="1:9">
      <c r="A15" s="10"/>
      <c r="B15" s="35"/>
      <c r="C15" s="30"/>
      <c r="D15" s="37"/>
      <c r="E15" s="37"/>
      <c r="F15" s="37"/>
      <c r="G15" s="37"/>
      <c r="H15" s="7"/>
      <c r="I15" s="7"/>
    </row>
    <row r="16" ht="20.1" customHeight="1" spans="1:9">
      <c r="A16" s="10"/>
      <c r="B16" s="35"/>
      <c r="C16" s="30"/>
      <c r="D16" s="37"/>
      <c r="E16" s="37"/>
      <c r="F16" s="37"/>
      <c r="G16" s="37"/>
      <c r="H16" s="7"/>
      <c r="I16" s="7"/>
    </row>
    <row r="17" ht="20.1" customHeight="1" spans="1:9">
      <c r="A17" s="10"/>
      <c r="B17" s="35"/>
      <c r="C17" s="30" t="s">
        <v>301</v>
      </c>
      <c r="D17" s="34" t="s">
        <v>302</v>
      </c>
      <c r="E17" s="34"/>
      <c r="F17" s="34"/>
      <c r="G17" s="34"/>
      <c r="H17" s="7" t="s">
        <v>303</v>
      </c>
      <c r="I17" s="7"/>
    </row>
    <row r="18" ht="20.1" customHeight="1" spans="1:9">
      <c r="A18" s="10"/>
      <c r="B18" s="35"/>
      <c r="C18" s="30"/>
      <c r="D18" s="12" t="s">
        <v>304</v>
      </c>
      <c r="E18" s="12"/>
      <c r="F18" s="12"/>
      <c r="G18" s="12"/>
      <c r="H18" s="7" t="s">
        <v>303</v>
      </c>
      <c r="I18" s="7"/>
    </row>
    <row r="19" ht="20.1" customHeight="1" spans="1:9">
      <c r="A19" s="10"/>
      <c r="B19" s="35"/>
      <c r="C19" s="30"/>
      <c r="D19" s="7"/>
      <c r="E19" s="7"/>
      <c r="F19" s="7"/>
      <c r="G19" s="7"/>
      <c r="H19" s="7"/>
      <c r="I19" s="7"/>
    </row>
    <row r="20" ht="20.1" customHeight="1" spans="1:9">
      <c r="A20" s="10"/>
      <c r="B20" s="35"/>
      <c r="C20" s="30" t="s">
        <v>305</v>
      </c>
      <c r="D20" s="7"/>
      <c r="E20" s="7"/>
      <c r="F20" s="7"/>
      <c r="G20" s="7"/>
      <c r="H20" s="7"/>
      <c r="I20" s="7"/>
    </row>
    <row r="21" ht="20.1" customHeight="1" spans="1:9">
      <c r="A21" s="10"/>
      <c r="B21" s="35"/>
      <c r="C21" s="30"/>
      <c r="D21" s="7"/>
      <c r="E21" s="7"/>
      <c r="F21" s="7"/>
      <c r="G21" s="7"/>
      <c r="H21" s="7"/>
      <c r="I21" s="7"/>
    </row>
    <row r="22" ht="20.1" customHeight="1" spans="1:9">
      <c r="A22" s="10"/>
      <c r="B22" s="35"/>
      <c r="C22" s="30"/>
      <c r="D22" s="7"/>
      <c r="E22" s="7"/>
      <c r="F22" s="7"/>
      <c r="G22" s="7"/>
      <c r="H22" s="7"/>
      <c r="I22" s="7"/>
    </row>
    <row r="23" ht="20.1" customHeight="1" spans="1:9">
      <c r="A23" s="10" t="s">
        <v>290</v>
      </c>
      <c r="B23" s="35" t="s">
        <v>306</v>
      </c>
      <c r="C23" s="35" t="s">
        <v>307</v>
      </c>
      <c r="D23" s="12" t="s">
        <v>308</v>
      </c>
      <c r="E23" s="12"/>
      <c r="F23" s="12"/>
      <c r="G23" s="12"/>
      <c r="H23" s="31">
        <v>0.9</v>
      </c>
      <c r="I23" s="7"/>
    </row>
    <row r="24" ht="20.1" customHeight="1" spans="1:9">
      <c r="A24" s="10"/>
      <c r="B24" s="35"/>
      <c r="C24" s="35"/>
      <c r="D24" s="7"/>
      <c r="E24" s="7"/>
      <c r="F24" s="7"/>
      <c r="G24" s="7"/>
      <c r="H24" s="7"/>
      <c r="I24" s="7"/>
    </row>
    <row r="25" ht="20.1" customHeight="1" spans="1:9">
      <c r="A25" s="10"/>
      <c r="B25" s="35"/>
      <c r="C25" s="35" t="s">
        <v>309</v>
      </c>
      <c r="D25" s="12" t="s">
        <v>310</v>
      </c>
      <c r="E25" s="12"/>
      <c r="F25" s="12"/>
      <c r="G25" s="12"/>
      <c r="H25" s="31">
        <v>0.9</v>
      </c>
      <c r="I25" s="7"/>
    </row>
    <row r="26" ht="20.1" customHeight="1" spans="1:9">
      <c r="A26" s="10"/>
      <c r="B26" s="35"/>
      <c r="C26" s="35"/>
      <c r="D26" s="38" t="s">
        <v>311</v>
      </c>
      <c r="E26" s="38"/>
      <c r="F26" s="38"/>
      <c r="G26" s="38"/>
      <c r="H26" s="31">
        <v>0.9</v>
      </c>
      <c r="I26" s="7"/>
    </row>
    <row r="27" ht="20.1" customHeight="1" spans="1:9">
      <c r="A27" s="10"/>
      <c r="B27" s="35"/>
      <c r="C27" s="35" t="s">
        <v>312</v>
      </c>
      <c r="D27" s="7"/>
      <c r="E27" s="7"/>
      <c r="F27" s="7"/>
      <c r="G27" s="7"/>
      <c r="H27" s="7"/>
      <c r="I27" s="7"/>
    </row>
    <row r="28" ht="20.1" customHeight="1" spans="1:9">
      <c r="A28" s="10"/>
      <c r="B28" s="35"/>
      <c r="C28" s="35"/>
      <c r="D28" s="7"/>
      <c r="E28" s="7"/>
      <c r="F28" s="7"/>
      <c r="G28" s="7"/>
      <c r="H28" s="7"/>
      <c r="I28" s="7"/>
    </row>
    <row r="29" ht="20.1" customHeight="1" spans="1:9">
      <c r="A29" s="10"/>
      <c r="B29" s="35"/>
      <c r="C29" s="35" t="s">
        <v>313</v>
      </c>
      <c r="D29" s="12" t="s">
        <v>314</v>
      </c>
      <c r="E29" s="12"/>
      <c r="F29" s="12"/>
      <c r="G29" s="12"/>
      <c r="H29" s="31">
        <v>0.9</v>
      </c>
      <c r="I29" s="7"/>
    </row>
    <row r="30" ht="20.1" customHeight="1" spans="1:9">
      <c r="A30" s="10"/>
      <c r="B30" s="35"/>
      <c r="C30" s="35"/>
      <c r="D30" s="7"/>
      <c r="E30" s="7"/>
      <c r="F30" s="7"/>
      <c r="G30" s="7"/>
      <c r="H30" s="7"/>
      <c r="I30" s="7"/>
    </row>
    <row r="31" ht="27.95" customHeight="1" spans="1:9">
      <c r="A31" s="10"/>
      <c r="B31" s="35" t="s">
        <v>315</v>
      </c>
      <c r="C31" s="35" t="s">
        <v>316</v>
      </c>
      <c r="D31" s="14" t="s">
        <v>317</v>
      </c>
      <c r="E31" s="14"/>
      <c r="F31" s="14"/>
      <c r="G31" s="14"/>
      <c r="H31" s="31">
        <v>0.9</v>
      </c>
      <c r="I31" s="7"/>
    </row>
  </sheetData>
  <mergeCells count="75">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ageMargins left="0.75" right="0.75" top="0.707638888888889" bottom="0.747916666666667" header="0.5" footer="0.5"/>
  <pageSetup paperSize="9" orientation="portrait" horizontalDpi="180" verticalDpi="18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1"/>
  <sheetViews>
    <sheetView topLeftCell="A5" workbookViewId="0">
      <selection activeCell="K13" sqref="K13"/>
    </sheetView>
  </sheetViews>
  <sheetFormatPr defaultColWidth="5.5" defaultRowHeight="11.25"/>
  <cols>
    <col min="1" max="1" width="4.375" style="2" customWidth="1"/>
    <col min="2" max="2" width="9.75" style="2" customWidth="1"/>
    <col min="3" max="3" width="11.75" style="2" customWidth="1"/>
    <col min="4" max="4" width="10.5" style="2" customWidth="1"/>
    <col min="5" max="5" width="8.625" style="2" customWidth="1"/>
    <col min="6" max="6" width="11.25" style="2"/>
    <col min="7" max="7" width="9.75" style="2" customWidth="1"/>
    <col min="8" max="8" width="6" style="2" customWidth="1"/>
    <col min="9" max="9" width="8.25" style="2" customWidth="1"/>
    <col min="10" max="16384" width="5.5" style="2"/>
  </cols>
  <sheetData>
    <row r="1" ht="30" customHeight="1" spans="1:9">
      <c r="A1" s="3" t="s">
        <v>273</v>
      </c>
      <c r="B1" s="3"/>
      <c r="C1" s="3"/>
      <c r="D1" s="3"/>
      <c r="E1" s="3"/>
      <c r="F1" s="3"/>
      <c r="G1" s="3"/>
      <c r="H1" s="3"/>
      <c r="I1" s="3"/>
    </row>
    <row r="2" s="1" customFormat="1" ht="20.1" customHeight="1" spans="1:9">
      <c r="A2" s="4" t="s">
        <v>274</v>
      </c>
      <c r="B2" s="4"/>
      <c r="C2" s="4"/>
      <c r="D2" s="5"/>
      <c r="E2" s="5"/>
      <c r="F2" s="6" t="s">
        <v>275</v>
      </c>
      <c r="G2" s="6"/>
      <c r="H2" s="5"/>
      <c r="I2" s="5"/>
    </row>
    <row r="3" ht="20.1" customHeight="1" spans="1:9">
      <c r="A3" s="7" t="s">
        <v>276</v>
      </c>
      <c r="B3" s="7"/>
      <c r="C3" s="7"/>
      <c r="D3" s="7" t="s">
        <v>318</v>
      </c>
      <c r="E3" s="7"/>
      <c r="F3" s="7"/>
      <c r="G3" s="7"/>
      <c r="H3" s="7"/>
      <c r="I3" s="7"/>
    </row>
    <row r="4" ht="20.1" customHeight="1" spans="1:9">
      <c r="A4" s="7" t="s">
        <v>278</v>
      </c>
      <c r="B4" s="7"/>
      <c r="C4" s="7"/>
      <c r="D4" s="7" t="s">
        <v>279</v>
      </c>
      <c r="E4" s="7"/>
      <c r="F4" s="7" t="s">
        <v>280</v>
      </c>
      <c r="G4" s="7" t="s">
        <v>281</v>
      </c>
      <c r="H4" s="7"/>
      <c r="I4" s="7"/>
    </row>
    <row r="5" ht="20.1" customHeight="1" spans="1:9">
      <c r="A5" s="8" t="s">
        <v>282</v>
      </c>
      <c r="B5" s="8"/>
      <c r="C5" s="8"/>
      <c r="D5" s="8" t="s">
        <v>283</v>
      </c>
      <c r="E5" s="8"/>
      <c r="F5" s="7"/>
      <c r="G5" s="7"/>
      <c r="H5" s="7"/>
      <c r="I5" s="7"/>
    </row>
    <row r="6" ht="20.1" customHeight="1" spans="1:9">
      <c r="A6" s="8"/>
      <c r="B6" s="8"/>
      <c r="C6" s="8"/>
      <c r="D6" s="8" t="s">
        <v>284</v>
      </c>
      <c r="E6" s="8"/>
      <c r="F6" s="8" t="s">
        <v>319</v>
      </c>
      <c r="G6" s="8"/>
      <c r="H6" s="8"/>
      <c r="I6" s="8"/>
    </row>
    <row r="7" ht="20.1" customHeight="1" spans="1:9">
      <c r="A7" s="8"/>
      <c r="B7" s="8"/>
      <c r="C7" s="8"/>
      <c r="D7" s="7" t="s">
        <v>16</v>
      </c>
      <c r="E7" s="7"/>
      <c r="F7" s="7"/>
      <c r="G7" s="7"/>
      <c r="H7" s="7"/>
      <c r="I7" s="7"/>
    </row>
    <row r="8" ht="66" customHeight="1" spans="1:9">
      <c r="A8" s="8" t="s">
        <v>286</v>
      </c>
      <c r="B8" s="8"/>
      <c r="C8" s="8"/>
      <c r="D8" s="9" t="s">
        <v>320</v>
      </c>
      <c r="E8" s="9"/>
      <c r="F8" s="9"/>
      <c r="G8" s="9"/>
      <c r="H8" s="9"/>
      <c r="I8" s="9"/>
    </row>
    <row r="9" ht="54" customHeight="1" spans="1:9">
      <c r="A9" s="7" t="s">
        <v>288</v>
      </c>
      <c r="B9" s="7"/>
      <c r="C9" s="7"/>
      <c r="D9" s="9" t="s">
        <v>321</v>
      </c>
      <c r="E9" s="9"/>
      <c r="F9" s="9"/>
      <c r="G9" s="9"/>
      <c r="H9" s="9"/>
      <c r="I9" s="9"/>
    </row>
    <row r="10" ht="20.1" customHeight="1" spans="1:9">
      <c r="A10" s="10" t="s">
        <v>290</v>
      </c>
      <c r="B10" s="8" t="s">
        <v>291</v>
      </c>
      <c r="C10" s="11" t="s">
        <v>292</v>
      </c>
      <c r="D10" s="11" t="s">
        <v>293</v>
      </c>
      <c r="E10" s="11"/>
      <c r="F10" s="11"/>
      <c r="G10" s="11"/>
      <c r="H10" s="11" t="s">
        <v>294</v>
      </c>
      <c r="I10" s="11"/>
    </row>
    <row r="11" ht="20.1" customHeight="1" spans="1:9">
      <c r="A11" s="10"/>
      <c r="B11" s="8" t="s">
        <v>295</v>
      </c>
      <c r="C11" s="7" t="s">
        <v>296</v>
      </c>
      <c r="D11" s="12" t="s">
        <v>322</v>
      </c>
      <c r="E11" s="12"/>
      <c r="F11" s="12"/>
      <c r="G11" s="12"/>
      <c r="H11" s="31">
        <v>0.9</v>
      </c>
      <c r="I11" s="7"/>
    </row>
    <row r="12" ht="20.1" customHeight="1" spans="1:9">
      <c r="A12" s="10"/>
      <c r="B12" s="8"/>
      <c r="C12" s="7"/>
      <c r="D12" s="14" t="s">
        <v>323</v>
      </c>
      <c r="E12" s="14"/>
      <c r="F12" s="14"/>
      <c r="G12" s="14"/>
      <c r="H12" s="31">
        <v>0.9</v>
      </c>
      <c r="I12" s="7"/>
    </row>
    <row r="13" ht="20.1" customHeight="1" spans="1:9">
      <c r="A13" s="10"/>
      <c r="B13" s="8"/>
      <c r="C13" s="7"/>
      <c r="D13" s="12" t="s">
        <v>324</v>
      </c>
      <c r="E13" s="12"/>
      <c r="F13" s="12"/>
      <c r="G13" s="12"/>
      <c r="H13" s="31">
        <v>0.9</v>
      </c>
      <c r="I13" s="7"/>
    </row>
    <row r="14" ht="20.1" customHeight="1" spans="1:9">
      <c r="A14" s="10"/>
      <c r="B14" s="8"/>
      <c r="C14" s="7" t="s">
        <v>300</v>
      </c>
      <c r="D14" s="34" t="s">
        <v>325</v>
      </c>
      <c r="E14" s="34"/>
      <c r="F14" s="34"/>
      <c r="G14" s="34"/>
      <c r="H14" s="31">
        <v>0.98</v>
      </c>
      <c r="I14" s="7"/>
    </row>
    <row r="15" ht="20.1" customHeight="1" spans="1:9">
      <c r="A15" s="10"/>
      <c r="B15" s="8"/>
      <c r="C15" s="7"/>
      <c r="D15" s="12"/>
      <c r="E15" s="12"/>
      <c r="F15" s="12"/>
      <c r="G15" s="12"/>
      <c r="H15" s="7"/>
      <c r="I15" s="7"/>
    </row>
    <row r="16" ht="20.1" customHeight="1" spans="1:9">
      <c r="A16" s="10"/>
      <c r="B16" s="8"/>
      <c r="C16" s="7"/>
      <c r="D16" s="12"/>
      <c r="E16" s="12"/>
      <c r="F16" s="12"/>
      <c r="G16" s="12"/>
      <c r="H16" s="7"/>
      <c r="I16" s="7"/>
    </row>
    <row r="17" ht="20.1" customHeight="1" spans="1:9">
      <c r="A17" s="10"/>
      <c r="B17" s="8"/>
      <c r="C17" s="7" t="s">
        <v>301</v>
      </c>
      <c r="D17" s="12" t="s">
        <v>326</v>
      </c>
      <c r="E17" s="12"/>
      <c r="F17" s="12"/>
      <c r="G17" s="12"/>
      <c r="H17" s="7" t="s">
        <v>303</v>
      </c>
      <c r="I17" s="7"/>
    </row>
    <row r="18" ht="20.1" customHeight="1" spans="1:9">
      <c r="A18" s="10"/>
      <c r="B18" s="8"/>
      <c r="C18" s="7"/>
      <c r="D18" s="12"/>
      <c r="E18" s="12"/>
      <c r="F18" s="12"/>
      <c r="G18" s="12"/>
      <c r="H18" s="7"/>
      <c r="I18" s="7"/>
    </row>
    <row r="19" ht="20.1" customHeight="1" spans="1:9">
      <c r="A19" s="10"/>
      <c r="B19" s="8"/>
      <c r="C19" s="7"/>
      <c r="D19" s="12"/>
      <c r="E19" s="12"/>
      <c r="F19" s="12"/>
      <c r="G19" s="12"/>
      <c r="H19" s="7"/>
      <c r="I19" s="7"/>
    </row>
    <row r="20" ht="20.1" customHeight="1" spans="1:9">
      <c r="A20" s="10"/>
      <c r="B20" s="8"/>
      <c r="C20" s="7" t="s">
        <v>305</v>
      </c>
      <c r="D20" s="12"/>
      <c r="E20" s="12"/>
      <c r="F20" s="12"/>
      <c r="G20" s="12"/>
      <c r="H20" s="7"/>
      <c r="I20" s="7"/>
    </row>
    <row r="21" ht="20.1" customHeight="1" spans="1:9">
      <c r="A21" s="10"/>
      <c r="B21" s="8"/>
      <c r="C21" s="7"/>
      <c r="D21" s="12"/>
      <c r="E21" s="12"/>
      <c r="F21" s="12"/>
      <c r="G21" s="12"/>
      <c r="H21" s="7"/>
      <c r="I21" s="7"/>
    </row>
    <row r="22" ht="20.1" customHeight="1" spans="1:9">
      <c r="A22" s="10"/>
      <c r="B22" s="8"/>
      <c r="C22" s="7"/>
      <c r="D22" s="12"/>
      <c r="E22" s="12"/>
      <c r="F22" s="12"/>
      <c r="G22" s="12"/>
      <c r="H22" s="7"/>
      <c r="I22" s="7"/>
    </row>
    <row r="23" ht="20.1" customHeight="1" spans="1:9">
      <c r="A23" s="10" t="s">
        <v>290</v>
      </c>
      <c r="B23" s="8" t="s">
        <v>306</v>
      </c>
      <c r="C23" s="8" t="s">
        <v>307</v>
      </c>
      <c r="D23" s="12" t="s">
        <v>327</v>
      </c>
      <c r="E23" s="12"/>
      <c r="F23" s="12"/>
      <c r="G23" s="12"/>
      <c r="H23" s="31">
        <v>0.9</v>
      </c>
      <c r="I23" s="7"/>
    </row>
    <row r="24" ht="20.1" customHeight="1" spans="1:9">
      <c r="A24" s="10"/>
      <c r="B24" s="8"/>
      <c r="C24" s="8"/>
      <c r="D24" s="12"/>
      <c r="E24" s="12"/>
      <c r="F24" s="12"/>
      <c r="G24" s="12"/>
      <c r="H24" s="7"/>
      <c r="I24" s="7"/>
    </row>
    <row r="25" ht="20.1" customHeight="1" spans="1:9">
      <c r="A25" s="10"/>
      <c r="B25" s="8"/>
      <c r="C25" s="8" t="s">
        <v>309</v>
      </c>
      <c r="D25" s="12" t="s">
        <v>328</v>
      </c>
      <c r="E25" s="12"/>
      <c r="F25" s="12"/>
      <c r="G25" s="12"/>
      <c r="H25" s="31">
        <v>0.9</v>
      </c>
      <c r="I25" s="7"/>
    </row>
    <row r="26" ht="20.1" customHeight="1" spans="1:9">
      <c r="A26" s="10"/>
      <c r="B26" s="8"/>
      <c r="C26" s="8"/>
      <c r="D26" s="12"/>
      <c r="E26" s="12"/>
      <c r="F26" s="12"/>
      <c r="G26" s="12"/>
      <c r="H26" s="7"/>
      <c r="I26" s="7"/>
    </row>
    <row r="27" ht="20.1" customHeight="1" spans="1:9">
      <c r="A27" s="10"/>
      <c r="B27" s="8"/>
      <c r="C27" s="8" t="s">
        <v>312</v>
      </c>
      <c r="D27" s="12"/>
      <c r="E27" s="12"/>
      <c r="F27" s="12"/>
      <c r="G27" s="12"/>
      <c r="H27" s="7"/>
      <c r="I27" s="7"/>
    </row>
    <row r="28" ht="20.1" customHeight="1" spans="1:9">
      <c r="A28" s="10"/>
      <c r="B28" s="8"/>
      <c r="C28" s="8"/>
      <c r="D28" s="12"/>
      <c r="E28" s="12"/>
      <c r="F28" s="12"/>
      <c r="G28" s="12"/>
      <c r="H28" s="7"/>
      <c r="I28" s="7"/>
    </row>
    <row r="29" ht="20.1" customHeight="1" spans="1:9">
      <c r="A29" s="10"/>
      <c r="B29" s="8"/>
      <c r="C29" s="8" t="s">
        <v>313</v>
      </c>
      <c r="D29" s="12" t="s">
        <v>329</v>
      </c>
      <c r="E29" s="12"/>
      <c r="F29" s="12"/>
      <c r="G29" s="12"/>
      <c r="H29" s="31">
        <v>0.9</v>
      </c>
      <c r="I29" s="7"/>
    </row>
    <row r="30" ht="20.1" customHeight="1" spans="1:9">
      <c r="A30" s="10"/>
      <c r="B30" s="8"/>
      <c r="C30" s="8"/>
      <c r="D30" s="12"/>
      <c r="E30" s="12"/>
      <c r="F30" s="12"/>
      <c r="G30" s="12"/>
      <c r="H30" s="7"/>
      <c r="I30" s="7"/>
    </row>
    <row r="31" ht="38.1" customHeight="1" spans="1:9">
      <c r="A31" s="10"/>
      <c r="B31" s="8" t="s">
        <v>315</v>
      </c>
      <c r="C31" s="8" t="s">
        <v>316</v>
      </c>
      <c r="D31" s="14" t="s">
        <v>330</v>
      </c>
      <c r="E31" s="14"/>
      <c r="F31" s="14"/>
      <c r="G31" s="14"/>
      <c r="H31" s="31" t="s">
        <v>331</v>
      </c>
      <c r="I31" s="7"/>
    </row>
  </sheetData>
  <mergeCells count="74">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ageMargins left="0.707638888888889" right="0.75" top="0.707638888888889" bottom="0.707638888888889"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1"/>
  <sheetViews>
    <sheetView workbookViewId="0">
      <selection activeCell="M14" sqref="M14"/>
    </sheetView>
  </sheetViews>
  <sheetFormatPr defaultColWidth="5.5" defaultRowHeight="11.25"/>
  <cols>
    <col min="1" max="1" width="5.75" style="2" customWidth="1"/>
    <col min="2" max="2" width="10.875" style="2" customWidth="1"/>
    <col min="3" max="3" width="12.375" style="2" customWidth="1"/>
    <col min="4" max="4" width="10.5" style="2" customWidth="1"/>
    <col min="5" max="5" width="8.625" style="2" customWidth="1"/>
    <col min="6" max="6" width="9.75" style="2" customWidth="1"/>
    <col min="7" max="7" width="8.125" style="2" customWidth="1"/>
    <col min="8" max="8" width="8.375" style="2" customWidth="1"/>
    <col min="9" max="9" width="4.5" style="2" customWidth="1"/>
    <col min="10" max="16384" width="5.5" style="2"/>
  </cols>
  <sheetData>
    <row r="1" ht="36.75" customHeight="1" spans="1:9">
      <c r="A1" s="3" t="s">
        <v>273</v>
      </c>
      <c r="B1" s="3"/>
      <c r="C1" s="3"/>
      <c r="D1" s="3"/>
      <c r="E1" s="3"/>
      <c r="F1" s="3"/>
      <c r="G1" s="3"/>
      <c r="H1" s="3"/>
      <c r="I1" s="3"/>
    </row>
    <row r="2" s="1" customFormat="1" ht="20.1" customHeight="1" spans="1:9">
      <c r="A2" s="4" t="s">
        <v>274</v>
      </c>
      <c r="B2" s="4"/>
      <c r="C2" s="4"/>
      <c r="D2" s="5"/>
      <c r="E2" s="5"/>
      <c r="F2" s="6" t="s">
        <v>275</v>
      </c>
      <c r="G2" s="6"/>
      <c r="H2" s="5"/>
      <c r="I2" s="5"/>
    </row>
    <row r="3" ht="20.1" customHeight="1" spans="1:9">
      <c r="A3" s="7" t="s">
        <v>276</v>
      </c>
      <c r="B3" s="7"/>
      <c r="C3" s="7"/>
      <c r="D3" s="19" t="s">
        <v>332</v>
      </c>
      <c r="E3" s="19"/>
      <c r="F3" s="19"/>
      <c r="G3" s="19"/>
      <c r="H3" s="19"/>
      <c r="I3" s="19"/>
    </row>
    <row r="4" ht="20.1" customHeight="1" spans="1:9">
      <c r="A4" s="7" t="s">
        <v>278</v>
      </c>
      <c r="B4" s="7"/>
      <c r="C4" s="7"/>
      <c r="D4" s="7" t="s">
        <v>279</v>
      </c>
      <c r="E4" s="7"/>
      <c r="F4" s="7" t="s">
        <v>280</v>
      </c>
      <c r="G4" s="7" t="s">
        <v>281</v>
      </c>
      <c r="H4" s="7"/>
      <c r="I4" s="7"/>
    </row>
    <row r="5" ht="20.1" customHeight="1" spans="1:9">
      <c r="A5" s="8" t="s">
        <v>282</v>
      </c>
      <c r="B5" s="8"/>
      <c r="C5" s="8"/>
      <c r="D5" s="8" t="s">
        <v>283</v>
      </c>
      <c r="E5" s="8"/>
      <c r="F5" s="7"/>
      <c r="G5" s="7"/>
      <c r="H5" s="7"/>
      <c r="I5" s="7"/>
    </row>
    <row r="6" ht="20.1" customHeight="1" spans="1:9">
      <c r="A6" s="8"/>
      <c r="B6" s="8"/>
      <c r="C6" s="8"/>
      <c r="D6" s="8" t="s">
        <v>284</v>
      </c>
      <c r="E6" s="8"/>
      <c r="F6" s="20" t="s">
        <v>333</v>
      </c>
      <c r="G6" s="20"/>
      <c r="H6" s="20"/>
      <c r="I6" s="20"/>
    </row>
    <row r="7" ht="20.1" customHeight="1" spans="1:9">
      <c r="A7" s="8"/>
      <c r="B7" s="8"/>
      <c r="C7" s="8"/>
      <c r="D7" s="7" t="s">
        <v>16</v>
      </c>
      <c r="E7" s="7"/>
      <c r="F7" s="7"/>
      <c r="G7" s="7"/>
      <c r="H7" s="7"/>
      <c r="I7" s="7"/>
    </row>
    <row r="8" ht="53.1" customHeight="1" spans="1:9">
      <c r="A8" s="8" t="s">
        <v>286</v>
      </c>
      <c r="B8" s="8"/>
      <c r="C8" s="8"/>
      <c r="D8" s="9" t="s">
        <v>334</v>
      </c>
      <c r="E8" s="9"/>
      <c r="F8" s="9"/>
      <c r="G8" s="9"/>
      <c r="H8" s="9"/>
      <c r="I8" s="9"/>
    </row>
    <row r="9" ht="63.95" customHeight="1" spans="1:9">
      <c r="A9" s="7" t="s">
        <v>288</v>
      </c>
      <c r="B9" s="7"/>
      <c r="C9" s="7"/>
      <c r="D9" s="21" t="s">
        <v>335</v>
      </c>
      <c r="E9" s="22"/>
      <c r="F9" s="22"/>
      <c r="G9" s="22"/>
      <c r="H9" s="22"/>
      <c r="I9" s="22"/>
    </row>
    <row r="10" ht="20.1" customHeight="1" spans="1:9">
      <c r="A10" s="10" t="s">
        <v>290</v>
      </c>
      <c r="B10" s="8" t="s">
        <v>291</v>
      </c>
      <c r="C10" s="11" t="s">
        <v>292</v>
      </c>
      <c r="D10" s="11" t="s">
        <v>293</v>
      </c>
      <c r="E10" s="11"/>
      <c r="F10" s="11"/>
      <c r="G10" s="11"/>
      <c r="H10" s="11" t="s">
        <v>294</v>
      </c>
      <c r="I10" s="11"/>
    </row>
    <row r="11" ht="20.1" customHeight="1" spans="1:9">
      <c r="A11" s="10"/>
      <c r="B11" s="8" t="s">
        <v>295</v>
      </c>
      <c r="C11" s="7" t="s">
        <v>296</v>
      </c>
      <c r="D11" s="23" t="s">
        <v>336</v>
      </c>
      <c r="E11" s="24"/>
      <c r="F11" s="24"/>
      <c r="G11" s="25"/>
      <c r="H11" s="26">
        <v>0.9</v>
      </c>
      <c r="I11" s="33"/>
    </row>
    <row r="12" ht="20.1" customHeight="1" spans="1:9">
      <c r="A12" s="10"/>
      <c r="B12" s="8"/>
      <c r="C12" s="7"/>
      <c r="D12" s="27" t="s">
        <v>337</v>
      </c>
      <c r="E12" s="28"/>
      <c r="F12" s="28"/>
      <c r="G12" s="29"/>
      <c r="H12" s="26">
        <v>0.9</v>
      </c>
      <c r="I12" s="33"/>
    </row>
    <row r="13" ht="20.1" customHeight="1" spans="1:9">
      <c r="A13" s="10"/>
      <c r="B13" s="8"/>
      <c r="C13" s="7"/>
      <c r="D13" s="30"/>
      <c r="E13" s="30"/>
      <c r="F13" s="30"/>
      <c r="G13" s="30"/>
      <c r="H13" s="31"/>
      <c r="I13" s="7"/>
    </row>
    <row r="14" ht="20.1" customHeight="1" spans="1:9">
      <c r="A14" s="10"/>
      <c r="B14" s="8"/>
      <c r="C14" s="7" t="s">
        <v>300</v>
      </c>
      <c r="D14" s="32"/>
      <c r="E14" s="32"/>
      <c r="F14" s="32"/>
      <c r="G14" s="32"/>
      <c r="H14" s="31"/>
      <c r="I14" s="7"/>
    </row>
    <row r="15" ht="20.1" customHeight="1" spans="1:9">
      <c r="A15" s="10"/>
      <c r="B15" s="8"/>
      <c r="C15" s="7"/>
      <c r="D15" s="7"/>
      <c r="E15" s="7"/>
      <c r="F15" s="7"/>
      <c r="G15" s="7"/>
      <c r="H15" s="7"/>
      <c r="I15" s="7"/>
    </row>
    <row r="16" ht="20.1" customHeight="1" spans="1:9">
      <c r="A16" s="10"/>
      <c r="B16" s="8"/>
      <c r="C16" s="7"/>
      <c r="D16" s="7"/>
      <c r="E16" s="7"/>
      <c r="F16" s="7"/>
      <c r="G16" s="7"/>
      <c r="H16" s="7"/>
      <c r="I16" s="7"/>
    </row>
    <row r="17" ht="20.1" customHeight="1" spans="1:9">
      <c r="A17" s="10"/>
      <c r="B17" s="8"/>
      <c r="C17" s="7" t="s">
        <v>301</v>
      </c>
      <c r="D17" s="7"/>
      <c r="E17" s="7"/>
      <c r="F17" s="7"/>
      <c r="G17" s="7"/>
      <c r="H17" s="7"/>
      <c r="I17" s="7"/>
    </row>
    <row r="18" ht="20.1" customHeight="1" spans="1:9">
      <c r="A18" s="10"/>
      <c r="B18" s="8"/>
      <c r="C18" s="7"/>
      <c r="D18" s="7"/>
      <c r="E18" s="7"/>
      <c r="F18" s="7"/>
      <c r="G18" s="7"/>
      <c r="H18" s="7"/>
      <c r="I18" s="7"/>
    </row>
    <row r="19" ht="20.1" customHeight="1" spans="1:9">
      <c r="A19" s="10"/>
      <c r="B19" s="8"/>
      <c r="C19" s="7"/>
      <c r="D19" s="7"/>
      <c r="E19" s="7"/>
      <c r="F19" s="7"/>
      <c r="G19" s="7"/>
      <c r="H19" s="7"/>
      <c r="I19" s="7"/>
    </row>
    <row r="20" ht="24.95" customHeight="1" spans="1:9">
      <c r="A20" s="10"/>
      <c r="B20" s="8"/>
      <c r="C20" s="7" t="s">
        <v>305</v>
      </c>
      <c r="D20" s="9" t="s">
        <v>338</v>
      </c>
      <c r="E20" s="9"/>
      <c r="F20" s="9"/>
      <c r="G20" s="9"/>
      <c r="H20" s="31">
        <v>0.9</v>
      </c>
      <c r="I20" s="7"/>
    </row>
    <row r="21" ht="20.1" customHeight="1" spans="1:9">
      <c r="A21" s="10"/>
      <c r="B21" s="8"/>
      <c r="C21" s="7"/>
      <c r="D21" s="7"/>
      <c r="E21" s="7"/>
      <c r="F21" s="7"/>
      <c r="G21" s="7"/>
      <c r="H21" s="7"/>
      <c r="I21" s="7"/>
    </row>
    <row r="22" ht="20.1" customHeight="1" spans="1:9">
      <c r="A22" s="10"/>
      <c r="B22" s="8"/>
      <c r="C22" s="7"/>
      <c r="D22" s="7"/>
      <c r="E22" s="7"/>
      <c r="F22" s="7"/>
      <c r="G22" s="7"/>
      <c r="H22" s="7"/>
      <c r="I22" s="7"/>
    </row>
    <row r="23" ht="20.1" customHeight="1" spans="1:9">
      <c r="A23" s="10" t="s">
        <v>290</v>
      </c>
      <c r="B23" s="8" t="s">
        <v>306</v>
      </c>
      <c r="C23" s="8" t="s">
        <v>307</v>
      </c>
      <c r="H23" s="7"/>
      <c r="I23" s="7"/>
    </row>
    <row r="24" ht="20.1" customHeight="1" spans="1:9">
      <c r="A24" s="10"/>
      <c r="B24" s="8"/>
      <c r="C24" s="8"/>
      <c r="D24" s="7"/>
      <c r="E24" s="7"/>
      <c r="F24" s="7"/>
      <c r="G24" s="7"/>
      <c r="H24" s="7"/>
      <c r="I24" s="7"/>
    </row>
    <row r="25" ht="20.1" customHeight="1" spans="1:9">
      <c r="A25" s="10"/>
      <c r="B25" s="8"/>
      <c r="C25" s="8" t="s">
        <v>309</v>
      </c>
      <c r="D25" s="14" t="s">
        <v>339</v>
      </c>
      <c r="E25" s="14"/>
      <c r="F25" s="14"/>
      <c r="G25" s="14"/>
      <c r="H25" s="31">
        <v>0.9</v>
      </c>
      <c r="I25" s="7"/>
    </row>
    <row r="26" ht="20.1" customHeight="1" spans="1:9">
      <c r="A26" s="10"/>
      <c r="B26" s="8"/>
      <c r="C26" s="8"/>
      <c r="D26" s="21"/>
      <c r="E26" s="21"/>
      <c r="F26" s="21"/>
      <c r="G26" s="21"/>
      <c r="H26" s="7"/>
      <c r="I26" s="7"/>
    </row>
    <row r="27" ht="20.1" customHeight="1" spans="1:9">
      <c r="A27" s="10"/>
      <c r="B27" s="8"/>
      <c r="C27" s="8" t="s">
        <v>312</v>
      </c>
      <c r="D27" s="7"/>
      <c r="E27" s="7"/>
      <c r="F27" s="7"/>
      <c r="G27" s="7"/>
      <c r="H27" s="7"/>
      <c r="I27" s="7"/>
    </row>
    <row r="28" ht="20.1" customHeight="1" spans="1:9">
      <c r="A28" s="10"/>
      <c r="B28" s="8"/>
      <c r="C28" s="8"/>
      <c r="D28" s="7"/>
      <c r="E28" s="7"/>
      <c r="F28" s="7"/>
      <c r="G28" s="7"/>
      <c r="H28" s="7"/>
      <c r="I28" s="7"/>
    </row>
    <row r="29" ht="20.1" customHeight="1" spans="1:9">
      <c r="A29" s="10"/>
      <c r="B29" s="8"/>
      <c r="C29" s="8" t="s">
        <v>313</v>
      </c>
      <c r="D29" s="7"/>
      <c r="E29" s="7"/>
      <c r="F29" s="7"/>
      <c r="G29" s="7"/>
      <c r="H29" s="7"/>
      <c r="I29" s="7"/>
    </row>
    <row r="30" ht="20.1" customHeight="1" spans="1:9">
      <c r="A30" s="10"/>
      <c r="B30" s="8"/>
      <c r="C30" s="8"/>
      <c r="D30" s="7"/>
      <c r="E30" s="7"/>
      <c r="F30" s="7"/>
      <c r="G30" s="7"/>
      <c r="H30" s="7"/>
      <c r="I30" s="7"/>
    </row>
    <row r="31" ht="27.95" customHeight="1" spans="1:9">
      <c r="A31" s="10"/>
      <c r="B31" s="8" t="s">
        <v>315</v>
      </c>
      <c r="C31" s="8" t="s">
        <v>316</v>
      </c>
      <c r="D31" s="7"/>
      <c r="E31" s="7"/>
      <c r="F31" s="7"/>
      <c r="G31" s="7"/>
      <c r="H31" s="7"/>
      <c r="I31" s="7"/>
    </row>
  </sheetData>
  <mergeCells count="74">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ageMargins left="0.75" right="0.786805555555556" top="0.826388888888889" bottom="0.590277777777778"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1"/>
  <sheetViews>
    <sheetView workbookViewId="0">
      <selection activeCell="H14" sqref="H14:I14"/>
    </sheetView>
  </sheetViews>
  <sheetFormatPr defaultColWidth="5.5" defaultRowHeight="11.25"/>
  <cols>
    <col min="1" max="1" width="4.125" style="2" customWidth="1"/>
    <col min="2" max="2" width="9.625" style="2" customWidth="1"/>
    <col min="3" max="3" width="10.25" style="2" customWidth="1"/>
    <col min="4" max="4" width="10.5" style="2" customWidth="1"/>
    <col min="5" max="5" width="7.125" style="2" customWidth="1"/>
    <col min="6" max="6" width="11.25" style="2"/>
    <col min="7" max="7" width="8.25" style="2" customWidth="1"/>
    <col min="8" max="8" width="8.375" style="2" customWidth="1"/>
    <col min="9" max="9" width="5.375" style="2" customWidth="1"/>
    <col min="10" max="16384" width="5.5" style="2"/>
  </cols>
  <sheetData>
    <row r="1" ht="36.75" customHeight="1" spans="1:9">
      <c r="A1" s="3" t="s">
        <v>273</v>
      </c>
      <c r="B1" s="3"/>
      <c r="C1" s="3"/>
      <c r="D1" s="3"/>
      <c r="E1" s="3"/>
      <c r="F1" s="3"/>
      <c r="G1" s="3"/>
      <c r="H1" s="3"/>
      <c r="I1" s="3"/>
    </row>
    <row r="2" s="1" customFormat="1" ht="20.1" customHeight="1" spans="1:9">
      <c r="A2" s="4" t="s">
        <v>274</v>
      </c>
      <c r="B2" s="4"/>
      <c r="C2" s="4"/>
      <c r="D2" s="5"/>
      <c r="E2" s="5"/>
      <c r="F2" s="6" t="s">
        <v>275</v>
      </c>
      <c r="G2" s="6"/>
      <c r="H2" s="5"/>
      <c r="I2" s="5"/>
    </row>
    <row r="3" ht="20.1" customHeight="1" spans="1:9">
      <c r="A3" s="7" t="s">
        <v>276</v>
      </c>
      <c r="B3" s="7"/>
      <c r="C3" s="7"/>
      <c r="D3" s="7" t="s">
        <v>340</v>
      </c>
      <c r="E3" s="7"/>
      <c r="F3" s="7"/>
      <c r="G3" s="7"/>
      <c r="H3" s="7"/>
      <c r="I3" s="7"/>
    </row>
    <row r="4" ht="20.1" customHeight="1" spans="1:9">
      <c r="A4" s="7" t="s">
        <v>278</v>
      </c>
      <c r="B4" s="7"/>
      <c r="C4" s="7"/>
      <c r="D4" s="7" t="s">
        <v>279</v>
      </c>
      <c r="E4" s="7"/>
      <c r="F4" s="7" t="s">
        <v>280</v>
      </c>
      <c r="G4" s="7" t="s">
        <v>281</v>
      </c>
      <c r="H4" s="7"/>
      <c r="I4" s="7"/>
    </row>
    <row r="5" ht="20.1" customHeight="1" spans="1:9">
      <c r="A5" s="8" t="s">
        <v>282</v>
      </c>
      <c r="B5" s="8"/>
      <c r="C5" s="8"/>
      <c r="D5" s="8" t="s">
        <v>283</v>
      </c>
      <c r="E5" s="8"/>
      <c r="F5" s="7"/>
      <c r="G5" s="7"/>
      <c r="H5" s="7"/>
      <c r="I5" s="7"/>
    </row>
    <row r="6" ht="20.1" customHeight="1" spans="1:9">
      <c r="A6" s="8"/>
      <c r="B6" s="8"/>
      <c r="C6" s="8"/>
      <c r="D6" s="8" t="s">
        <v>284</v>
      </c>
      <c r="E6" s="8"/>
      <c r="F6" s="8" t="s">
        <v>341</v>
      </c>
      <c r="G6" s="8"/>
      <c r="H6" s="8"/>
      <c r="I6" s="8"/>
    </row>
    <row r="7" ht="20.1" customHeight="1" spans="1:9">
      <c r="A7" s="8"/>
      <c r="B7" s="8"/>
      <c r="C7" s="8"/>
      <c r="D7" s="7" t="s">
        <v>16</v>
      </c>
      <c r="E7" s="7"/>
      <c r="F7" s="7"/>
      <c r="G7" s="7"/>
      <c r="H7" s="7"/>
      <c r="I7" s="7"/>
    </row>
    <row r="8" ht="54" customHeight="1" spans="1:9">
      <c r="A8" s="8" t="s">
        <v>286</v>
      </c>
      <c r="B8" s="8"/>
      <c r="C8" s="8"/>
      <c r="D8" s="17" t="s">
        <v>342</v>
      </c>
      <c r="E8" s="17"/>
      <c r="F8" s="17"/>
      <c r="G8" s="17"/>
      <c r="H8" s="17"/>
      <c r="I8" s="17"/>
    </row>
    <row r="9" ht="54" customHeight="1" spans="1:9">
      <c r="A9" s="7" t="s">
        <v>288</v>
      </c>
      <c r="B9" s="7"/>
      <c r="C9" s="7"/>
      <c r="D9" s="17" t="s">
        <v>343</v>
      </c>
      <c r="E9" s="17"/>
      <c r="F9" s="17"/>
      <c r="G9" s="17"/>
      <c r="H9" s="17"/>
      <c r="I9" s="17"/>
    </row>
    <row r="10" ht="20.1" customHeight="1" spans="1:9">
      <c r="A10" s="10" t="s">
        <v>290</v>
      </c>
      <c r="B10" s="8" t="s">
        <v>291</v>
      </c>
      <c r="C10" s="11" t="s">
        <v>292</v>
      </c>
      <c r="D10" s="11" t="s">
        <v>293</v>
      </c>
      <c r="E10" s="11"/>
      <c r="F10" s="11"/>
      <c r="G10" s="11"/>
      <c r="H10" s="11" t="s">
        <v>294</v>
      </c>
      <c r="I10" s="11"/>
    </row>
    <row r="11" ht="20.1" customHeight="1" spans="1:9">
      <c r="A11" s="10"/>
      <c r="B11" s="8" t="s">
        <v>295</v>
      </c>
      <c r="C11" s="7" t="s">
        <v>296</v>
      </c>
      <c r="D11" s="12" t="s">
        <v>344</v>
      </c>
      <c r="E11" s="12"/>
      <c r="F11" s="12"/>
      <c r="G11" s="12"/>
      <c r="H11" s="13" t="s">
        <v>345</v>
      </c>
      <c r="I11" s="16"/>
    </row>
    <row r="12" ht="20.1" customHeight="1" spans="1:9">
      <c r="A12" s="10"/>
      <c r="B12" s="8"/>
      <c r="C12" s="7"/>
      <c r="D12" s="14"/>
      <c r="E12" s="14"/>
      <c r="F12" s="14"/>
      <c r="G12" s="14"/>
      <c r="H12" s="12"/>
      <c r="I12" s="12"/>
    </row>
    <row r="13" ht="20.1" customHeight="1" spans="1:9">
      <c r="A13" s="10"/>
      <c r="B13" s="8"/>
      <c r="C13" s="7"/>
      <c r="D13" s="12"/>
      <c r="E13" s="12"/>
      <c r="F13" s="12"/>
      <c r="G13" s="12"/>
      <c r="H13" s="12"/>
      <c r="I13" s="12"/>
    </row>
    <row r="14" ht="20.1" customHeight="1" spans="1:9">
      <c r="A14" s="10"/>
      <c r="B14" s="8"/>
      <c r="C14" s="7" t="s">
        <v>300</v>
      </c>
      <c r="D14" s="12" t="s">
        <v>346</v>
      </c>
      <c r="E14" s="12"/>
      <c r="F14" s="12"/>
      <c r="G14" s="12"/>
      <c r="H14" s="15">
        <v>1</v>
      </c>
      <c r="I14" s="16"/>
    </row>
    <row r="15" ht="20.1" customHeight="1" spans="1:9">
      <c r="A15" s="10"/>
      <c r="B15" s="8"/>
      <c r="C15" s="7"/>
      <c r="D15" s="12"/>
      <c r="E15" s="12"/>
      <c r="F15" s="12"/>
      <c r="G15" s="12"/>
      <c r="H15" s="12"/>
      <c r="I15" s="12"/>
    </row>
    <row r="16" ht="20.1" customHeight="1" spans="1:9">
      <c r="A16" s="10"/>
      <c r="B16" s="8"/>
      <c r="C16" s="7"/>
      <c r="D16" s="12"/>
      <c r="E16" s="12"/>
      <c r="F16" s="12"/>
      <c r="G16" s="12"/>
      <c r="H16" s="12"/>
      <c r="I16" s="12"/>
    </row>
    <row r="17" ht="20.1" customHeight="1" spans="1:9">
      <c r="A17" s="10"/>
      <c r="B17" s="8"/>
      <c r="C17" s="7" t="s">
        <v>301</v>
      </c>
      <c r="D17" s="12" t="s">
        <v>347</v>
      </c>
      <c r="E17" s="12"/>
      <c r="F17" s="12"/>
      <c r="G17" s="12"/>
      <c r="H17" s="12"/>
      <c r="I17" s="12"/>
    </row>
    <row r="18" ht="20.1" customHeight="1" spans="1:9">
      <c r="A18" s="10"/>
      <c r="B18" s="8"/>
      <c r="C18" s="7"/>
      <c r="D18" s="12"/>
      <c r="E18" s="12"/>
      <c r="F18" s="12"/>
      <c r="G18" s="12"/>
      <c r="H18" s="12"/>
      <c r="I18" s="12"/>
    </row>
    <row r="19" ht="20.1" customHeight="1" spans="1:9">
      <c r="A19" s="10"/>
      <c r="B19" s="8"/>
      <c r="C19" s="7"/>
      <c r="D19" s="12"/>
      <c r="E19" s="12"/>
      <c r="F19" s="12"/>
      <c r="G19" s="12"/>
      <c r="H19" s="12"/>
      <c r="I19" s="12"/>
    </row>
    <row r="20" ht="20.1" customHeight="1" spans="1:9">
      <c r="A20" s="10"/>
      <c r="B20" s="8"/>
      <c r="C20" s="7" t="s">
        <v>305</v>
      </c>
      <c r="D20" s="12"/>
      <c r="E20" s="12"/>
      <c r="F20" s="12"/>
      <c r="G20" s="12"/>
      <c r="H20" s="12"/>
      <c r="I20" s="12"/>
    </row>
    <row r="21" ht="20.1" customHeight="1" spans="1:9">
      <c r="A21" s="10"/>
      <c r="B21" s="8"/>
      <c r="C21" s="7"/>
      <c r="D21" s="12"/>
      <c r="E21" s="12"/>
      <c r="F21" s="12"/>
      <c r="G21" s="12"/>
      <c r="H21" s="12"/>
      <c r="I21" s="12"/>
    </row>
    <row r="22" ht="20.1" customHeight="1" spans="1:9">
      <c r="A22" s="10"/>
      <c r="B22" s="8"/>
      <c r="C22" s="7"/>
      <c r="D22" s="12"/>
      <c r="E22" s="12"/>
      <c r="F22" s="12"/>
      <c r="G22" s="12"/>
      <c r="H22" s="12"/>
      <c r="I22" s="12"/>
    </row>
    <row r="23" ht="27" customHeight="1" spans="1:9">
      <c r="A23" s="10" t="s">
        <v>290</v>
      </c>
      <c r="B23" s="8" t="s">
        <v>306</v>
      </c>
      <c r="C23" s="8" t="s">
        <v>307</v>
      </c>
      <c r="D23" s="12" t="s">
        <v>348</v>
      </c>
      <c r="E23" s="12"/>
      <c r="F23" s="12"/>
      <c r="G23" s="12"/>
      <c r="H23" s="15">
        <v>0.9</v>
      </c>
      <c r="I23" s="16"/>
    </row>
    <row r="24" ht="20.1" customHeight="1" spans="1:9">
      <c r="A24" s="10"/>
      <c r="B24" s="8"/>
      <c r="C24" s="8"/>
      <c r="D24" s="12"/>
      <c r="E24" s="12"/>
      <c r="F24" s="12"/>
      <c r="G24" s="12"/>
      <c r="H24" s="12"/>
      <c r="I24" s="12"/>
    </row>
    <row r="25" ht="29.1" customHeight="1" spans="1:9">
      <c r="A25" s="10"/>
      <c r="B25" s="8"/>
      <c r="C25" s="8" t="s">
        <v>309</v>
      </c>
      <c r="D25" s="14" t="s">
        <v>349</v>
      </c>
      <c r="E25" s="14"/>
      <c r="F25" s="14"/>
      <c r="G25" s="14"/>
      <c r="H25" s="15">
        <v>0.9</v>
      </c>
      <c r="I25" s="16"/>
    </row>
    <row r="26" ht="20.1" customHeight="1" spans="1:9">
      <c r="A26" s="10"/>
      <c r="B26" s="8"/>
      <c r="C26" s="8"/>
      <c r="D26" s="12"/>
      <c r="E26" s="12"/>
      <c r="F26" s="12"/>
      <c r="G26" s="12"/>
      <c r="H26" s="12"/>
      <c r="I26" s="12"/>
    </row>
    <row r="27" ht="20.1" customHeight="1" spans="1:9">
      <c r="A27" s="10"/>
      <c r="B27" s="8"/>
      <c r="C27" s="8" t="s">
        <v>312</v>
      </c>
      <c r="D27" s="12"/>
      <c r="E27" s="12"/>
      <c r="F27" s="12"/>
      <c r="G27" s="12"/>
      <c r="H27" s="12"/>
      <c r="I27" s="12"/>
    </row>
    <row r="28" ht="20.1" customHeight="1" spans="1:9">
      <c r="A28" s="10"/>
      <c r="B28" s="8"/>
      <c r="C28" s="8"/>
      <c r="D28" s="12"/>
      <c r="E28" s="12"/>
      <c r="F28" s="12"/>
      <c r="G28" s="12"/>
      <c r="H28" s="12"/>
      <c r="I28" s="12"/>
    </row>
    <row r="29" ht="20.1" customHeight="1" spans="1:9">
      <c r="A29" s="10"/>
      <c r="B29" s="8"/>
      <c r="C29" s="8" t="s">
        <v>313</v>
      </c>
      <c r="D29" s="12"/>
      <c r="E29" s="12"/>
      <c r="F29" s="12"/>
      <c r="G29" s="12"/>
      <c r="H29" s="12"/>
      <c r="I29" s="12"/>
    </row>
    <row r="30" ht="20.1" customHeight="1" spans="1:9">
      <c r="A30" s="10"/>
      <c r="B30" s="8"/>
      <c r="C30" s="8"/>
      <c r="D30" s="12"/>
      <c r="E30" s="12"/>
      <c r="F30" s="12"/>
      <c r="G30" s="12"/>
      <c r="H30" s="12"/>
      <c r="I30" s="12"/>
    </row>
    <row r="31" ht="27" customHeight="1" spans="1:9">
      <c r="A31" s="10"/>
      <c r="B31" s="8" t="s">
        <v>315</v>
      </c>
      <c r="C31" s="8" t="s">
        <v>316</v>
      </c>
      <c r="D31" s="12"/>
      <c r="E31" s="12"/>
      <c r="F31" s="12"/>
      <c r="G31" s="12"/>
      <c r="H31" s="18"/>
      <c r="I31" s="12"/>
    </row>
  </sheetData>
  <mergeCells count="75">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ageMargins left="0.75" right="0.75" top="0.747916666666667" bottom="0.668055555555556" header="0.5" footer="0.5"/>
  <pageSetup paperSize="9" orientation="portrait" horizontalDpi="180" verticalDpi="18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1"/>
  <sheetViews>
    <sheetView workbookViewId="0">
      <selection activeCell="J15" sqref="J15"/>
    </sheetView>
  </sheetViews>
  <sheetFormatPr defaultColWidth="5.5" defaultRowHeight="11.25"/>
  <cols>
    <col min="1" max="1" width="3.875" style="2" customWidth="1"/>
    <col min="2" max="2" width="9.125" style="2" customWidth="1"/>
    <col min="3" max="3" width="9.375" style="2" customWidth="1"/>
    <col min="4" max="4" width="10.5" style="2" customWidth="1"/>
    <col min="5" max="5" width="8.625" style="2" customWidth="1"/>
    <col min="6" max="6" width="11.25" style="2"/>
    <col min="7" max="7" width="9.75" style="2" customWidth="1"/>
    <col min="8" max="8" width="8.375" style="2" customWidth="1"/>
    <col min="9" max="9" width="4.5" style="2" customWidth="1"/>
    <col min="10" max="16384" width="5.5" style="2"/>
  </cols>
  <sheetData>
    <row r="1" ht="30" customHeight="1" spans="1:9">
      <c r="A1" s="3" t="s">
        <v>273</v>
      </c>
      <c r="B1" s="3"/>
      <c r="C1" s="3"/>
      <c r="D1" s="3"/>
      <c r="E1" s="3"/>
      <c r="F1" s="3"/>
      <c r="G1" s="3"/>
      <c r="H1" s="3"/>
      <c r="I1" s="3"/>
    </row>
    <row r="2" s="1" customFormat="1" ht="20.1" customHeight="1" spans="1:9">
      <c r="A2" s="4" t="s">
        <v>274</v>
      </c>
      <c r="B2" s="4"/>
      <c r="C2" s="4"/>
      <c r="D2" s="5"/>
      <c r="E2" s="5"/>
      <c r="F2" s="6" t="s">
        <v>275</v>
      </c>
      <c r="G2" s="6"/>
      <c r="H2" s="5"/>
      <c r="I2" s="5"/>
    </row>
    <row r="3" ht="20.1" customHeight="1" spans="1:9">
      <c r="A3" s="7" t="s">
        <v>276</v>
      </c>
      <c r="B3" s="7"/>
      <c r="C3" s="7"/>
      <c r="D3" s="7" t="s">
        <v>350</v>
      </c>
      <c r="E3" s="7"/>
      <c r="F3" s="7"/>
      <c r="G3" s="7"/>
      <c r="H3" s="7"/>
      <c r="I3" s="7"/>
    </row>
    <row r="4" ht="20.1" customHeight="1" spans="1:9">
      <c r="A4" s="7" t="s">
        <v>278</v>
      </c>
      <c r="B4" s="7"/>
      <c r="C4" s="7"/>
      <c r="D4" s="7" t="s">
        <v>279</v>
      </c>
      <c r="E4" s="7"/>
      <c r="F4" s="7" t="s">
        <v>280</v>
      </c>
      <c r="G4" s="7" t="s">
        <v>281</v>
      </c>
      <c r="H4" s="7"/>
      <c r="I4" s="7"/>
    </row>
    <row r="5" ht="20.1" customHeight="1" spans="1:9">
      <c r="A5" s="8" t="s">
        <v>282</v>
      </c>
      <c r="B5" s="8"/>
      <c r="C5" s="8"/>
      <c r="D5" s="8" t="s">
        <v>283</v>
      </c>
      <c r="E5" s="8"/>
      <c r="F5" s="7"/>
      <c r="G5" s="7"/>
      <c r="H5" s="7"/>
      <c r="I5" s="7"/>
    </row>
    <row r="6" ht="20.1" customHeight="1" spans="1:9">
      <c r="A6" s="8"/>
      <c r="B6" s="8"/>
      <c r="C6" s="8"/>
      <c r="D6" s="8" t="s">
        <v>284</v>
      </c>
      <c r="E6" s="8"/>
      <c r="F6" s="8" t="s">
        <v>351</v>
      </c>
      <c r="G6" s="8"/>
      <c r="H6" s="8"/>
      <c r="I6" s="8"/>
    </row>
    <row r="7" ht="20.1" customHeight="1" spans="1:9">
      <c r="A7" s="8"/>
      <c r="B7" s="8"/>
      <c r="C7" s="8"/>
      <c r="D7" s="7" t="s">
        <v>16</v>
      </c>
      <c r="E7" s="7"/>
      <c r="F7" s="7"/>
      <c r="G7" s="7"/>
      <c r="H7" s="7"/>
      <c r="I7" s="7"/>
    </row>
    <row r="8" ht="33.95" customHeight="1" spans="1:9">
      <c r="A8" s="8" t="s">
        <v>286</v>
      </c>
      <c r="B8" s="8"/>
      <c r="C8" s="8"/>
      <c r="D8" s="9" t="s">
        <v>352</v>
      </c>
      <c r="E8" s="9"/>
      <c r="F8" s="9"/>
      <c r="G8" s="9"/>
      <c r="H8" s="9"/>
      <c r="I8" s="9"/>
    </row>
    <row r="9" ht="81" customHeight="1" spans="1:9">
      <c r="A9" s="7" t="s">
        <v>288</v>
      </c>
      <c r="B9" s="7"/>
      <c r="C9" s="7"/>
      <c r="D9" s="9" t="s">
        <v>353</v>
      </c>
      <c r="E9" s="9"/>
      <c r="F9" s="9"/>
      <c r="G9" s="9"/>
      <c r="H9" s="9"/>
      <c r="I9" s="9"/>
    </row>
    <row r="10" ht="20.1" customHeight="1" spans="1:9">
      <c r="A10" s="10" t="s">
        <v>290</v>
      </c>
      <c r="B10" s="8" t="s">
        <v>291</v>
      </c>
      <c r="C10" s="11" t="s">
        <v>292</v>
      </c>
      <c r="D10" s="11" t="s">
        <v>293</v>
      </c>
      <c r="E10" s="11"/>
      <c r="F10" s="11"/>
      <c r="G10" s="11"/>
      <c r="H10" s="11" t="s">
        <v>294</v>
      </c>
      <c r="I10" s="11"/>
    </row>
    <row r="11" ht="20.1" customHeight="1" spans="1:9">
      <c r="A11" s="10"/>
      <c r="B11" s="8" t="s">
        <v>295</v>
      </c>
      <c r="C11" s="7" t="s">
        <v>296</v>
      </c>
      <c r="D11" s="12" t="s">
        <v>354</v>
      </c>
      <c r="E11" s="12"/>
      <c r="F11" s="12"/>
      <c r="G11" s="12"/>
      <c r="H11" s="13" t="s">
        <v>355</v>
      </c>
      <c r="I11" s="16"/>
    </row>
    <row r="12" ht="27" customHeight="1" spans="1:9">
      <c r="A12" s="10"/>
      <c r="B12" s="8"/>
      <c r="C12" s="7"/>
      <c r="D12" s="14" t="s">
        <v>356</v>
      </c>
      <c r="E12" s="14"/>
      <c r="F12" s="14"/>
      <c r="G12" s="14"/>
      <c r="H12" s="13" t="s">
        <v>357</v>
      </c>
      <c r="I12" s="16"/>
    </row>
    <row r="13" ht="20.1" customHeight="1" spans="1:9">
      <c r="A13" s="10"/>
      <c r="B13" s="8"/>
      <c r="C13" s="7"/>
      <c r="D13" s="12"/>
      <c r="E13" s="12"/>
      <c r="F13" s="12"/>
      <c r="G13" s="12"/>
      <c r="H13" s="12"/>
      <c r="I13" s="12"/>
    </row>
    <row r="14" ht="20.1" customHeight="1" spans="1:9">
      <c r="A14" s="10"/>
      <c r="B14" s="8"/>
      <c r="C14" s="7" t="s">
        <v>300</v>
      </c>
      <c r="D14" s="12"/>
      <c r="E14" s="12"/>
      <c r="F14" s="12"/>
      <c r="G14" s="12"/>
      <c r="H14" s="12"/>
      <c r="I14" s="12"/>
    </row>
    <row r="15" ht="20.1" customHeight="1" spans="1:9">
      <c r="A15" s="10"/>
      <c r="B15" s="8"/>
      <c r="C15" s="7"/>
      <c r="D15" s="12"/>
      <c r="E15" s="12"/>
      <c r="F15" s="12"/>
      <c r="G15" s="12"/>
      <c r="H15" s="12"/>
      <c r="I15" s="12"/>
    </row>
    <row r="16" ht="20.1" customHeight="1" spans="1:9">
      <c r="A16" s="10"/>
      <c r="B16" s="8"/>
      <c r="C16" s="7"/>
      <c r="D16" s="12"/>
      <c r="E16" s="12"/>
      <c r="F16" s="12"/>
      <c r="G16" s="12"/>
      <c r="H16" s="12"/>
      <c r="I16" s="12"/>
    </row>
    <row r="17" ht="20.1" customHeight="1" spans="1:9">
      <c r="A17" s="10"/>
      <c r="B17" s="8"/>
      <c r="C17" s="7" t="s">
        <v>301</v>
      </c>
      <c r="D17" s="12" t="s">
        <v>358</v>
      </c>
      <c r="E17" s="12"/>
      <c r="F17" s="12"/>
      <c r="G17" s="12"/>
      <c r="H17" s="12" t="s">
        <v>359</v>
      </c>
      <c r="I17" s="12"/>
    </row>
    <row r="18" ht="24.95" customHeight="1" spans="1:9">
      <c r="A18" s="10"/>
      <c r="B18" s="8"/>
      <c r="C18" s="7"/>
      <c r="D18" s="14" t="s">
        <v>360</v>
      </c>
      <c r="E18" s="14"/>
      <c r="F18" s="14"/>
      <c r="G18" s="14"/>
      <c r="H18" s="12" t="s">
        <v>359</v>
      </c>
      <c r="I18" s="12"/>
    </row>
    <row r="19" ht="20.1" customHeight="1" spans="1:9">
      <c r="A19" s="10"/>
      <c r="B19" s="8"/>
      <c r="C19" s="7"/>
      <c r="D19" s="12"/>
      <c r="E19" s="12"/>
      <c r="F19" s="12"/>
      <c r="G19" s="12"/>
      <c r="H19" s="12"/>
      <c r="I19" s="12"/>
    </row>
    <row r="20" ht="20.1" customHeight="1" spans="1:9">
      <c r="A20" s="10"/>
      <c r="B20" s="8"/>
      <c r="C20" s="7" t="s">
        <v>305</v>
      </c>
      <c r="D20" s="12"/>
      <c r="E20" s="12"/>
      <c r="F20" s="12"/>
      <c r="G20" s="12"/>
      <c r="H20" s="12"/>
      <c r="I20" s="12"/>
    </row>
    <row r="21" ht="20.1" customHeight="1" spans="1:9">
      <c r="A21" s="10"/>
      <c r="B21" s="8"/>
      <c r="C21" s="7"/>
      <c r="D21" s="12"/>
      <c r="E21" s="12"/>
      <c r="F21" s="12"/>
      <c r="G21" s="12"/>
      <c r="H21" s="12"/>
      <c r="I21" s="12"/>
    </row>
    <row r="22" ht="20.1" customHeight="1" spans="1:9">
      <c r="A22" s="10"/>
      <c r="B22" s="8"/>
      <c r="C22" s="7"/>
      <c r="D22" s="12"/>
      <c r="E22" s="12"/>
      <c r="F22" s="12"/>
      <c r="G22" s="12"/>
      <c r="H22" s="12"/>
      <c r="I22" s="12"/>
    </row>
    <row r="23" ht="20.1" customHeight="1" spans="1:9">
      <c r="A23" s="10" t="s">
        <v>290</v>
      </c>
      <c r="B23" s="8" t="s">
        <v>306</v>
      </c>
      <c r="C23" s="8" t="s">
        <v>307</v>
      </c>
      <c r="D23" s="12"/>
      <c r="E23" s="12"/>
      <c r="F23" s="12"/>
      <c r="G23" s="12"/>
      <c r="H23" s="12"/>
      <c r="I23" s="12"/>
    </row>
    <row r="24" ht="20.1" customHeight="1" spans="1:9">
      <c r="A24" s="10"/>
      <c r="B24" s="8"/>
      <c r="C24" s="8"/>
      <c r="D24" s="12"/>
      <c r="E24" s="12"/>
      <c r="F24" s="12"/>
      <c r="G24" s="12"/>
      <c r="H24" s="12"/>
      <c r="I24" s="12"/>
    </row>
    <row r="25" ht="20.1" customHeight="1" spans="1:9">
      <c r="A25" s="10"/>
      <c r="B25" s="8"/>
      <c r="C25" s="8" t="s">
        <v>309</v>
      </c>
      <c r="D25" s="12" t="s">
        <v>361</v>
      </c>
      <c r="E25" s="12"/>
      <c r="F25" s="12"/>
      <c r="G25" s="12"/>
      <c r="H25" s="15">
        <v>0.9</v>
      </c>
      <c r="I25" s="16"/>
    </row>
    <row r="26" ht="20.1" customHeight="1" spans="1:9">
      <c r="A26" s="10"/>
      <c r="B26" s="8"/>
      <c r="C26" s="8"/>
      <c r="D26" s="12" t="s">
        <v>362</v>
      </c>
      <c r="E26" s="12"/>
      <c r="F26" s="12"/>
      <c r="G26" s="12"/>
      <c r="H26" s="15">
        <v>0.9</v>
      </c>
      <c r="I26" s="16"/>
    </row>
    <row r="27" ht="20.1" customHeight="1" spans="1:9">
      <c r="A27" s="10"/>
      <c r="B27" s="8"/>
      <c r="C27" s="8" t="s">
        <v>312</v>
      </c>
      <c r="D27" s="12"/>
      <c r="E27" s="12"/>
      <c r="F27" s="12"/>
      <c r="G27" s="12"/>
      <c r="H27" s="12"/>
      <c r="I27" s="12"/>
    </row>
    <row r="28" ht="20.1" customHeight="1" spans="1:9">
      <c r="A28" s="10"/>
      <c r="B28" s="8"/>
      <c r="C28" s="8"/>
      <c r="D28" s="12"/>
      <c r="E28" s="12"/>
      <c r="F28" s="12"/>
      <c r="G28" s="12"/>
      <c r="H28" s="12"/>
      <c r="I28" s="12"/>
    </row>
    <row r="29" ht="20.1" customHeight="1" spans="1:9">
      <c r="A29" s="10"/>
      <c r="B29" s="8"/>
      <c r="C29" s="8" t="s">
        <v>313</v>
      </c>
      <c r="D29" s="12"/>
      <c r="E29" s="12"/>
      <c r="F29" s="12"/>
      <c r="G29" s="12"/>
      <c r="H29" s="12"/>
      <c r="I29" s="12"/>
    </row>
    <row r="30" ht="20.1" customHeight="1" spans="1:9">
      <c r="A30" s="10"/>
      <c r="B30" s="8"/>
      <c r="C30" s="8"/>
      <c r="D30" s="12"/>
      <c r="E30" s="12"/>
      <c r="F30" s="12"/>
      <c r="G30" s="12"/>
      <c r="H30" s="12"/>
      <c r="I30" s="12"/>
    </row>
    <row r="31" ht="29.1" customHeight="1" spans="1:9">
      <c r="A31" s="10"/>
      <c r="B31" s="8" t="s">
        <v>315</v>
      </c>
      <c r="C31" s="8" t="s">
        <v>316</v>
      </c>
      <c r="D31" s="12"/>
      <c r="E31" s="12"/>
      <c r="F31" s="12"/>
      <c r="G31" s="12"/>
      <c r="H31" s="12"/>
      <c r="I31" s="12"/>
    </row>
  </sheetData>
  <mergeCells count="75">
    <mergeCell ref="A1:I1"/>
    <mergeCell ref="A2:C2"/>
    <mergeCell ref="F2:G2"/>
    <mergeCell ref="A3:C3"/>
    <mergeCell ref="D3:I3"/>
    <mergeCell ref="A4:C4"/>
    <mergeCell ref="D4:E4"/>
    <mergeCell ref="G4:I4"/>
    <mergeCell ref="D5:E5"/>
    <mergeCell ref="F5:I5"/>
    <mergeCell ref="D6:E6"/>
    <mergeCell ref="F6:I6"/>
    <mergeCell ref="D7:E7"/>
    <mergeCell ref="F7:I7"/>
    <mergeCell ref="A8:C8"/>
    <mergeCell ref="D8:I8"/>
    <mergeCell ref="A9:C9"/>
    <mergeCell ref="D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A10:A22"/>
    <mergeCell ref="A23:A31"/>
    <mergeCell ref="B11:B22"/>
    <mergeCell ref="B23:B30"/>
    <mergeCell ref="C11:C13"/>
    <mergeCell ref="C14:C16"/>
    <mergeCell ref="C17:C19"/>
    <mergeCell ref="C20:C22"/>
    <mergeCell ref="C23:C24"/>
    <mergeCell ref="C25:C26"/>
    <mergeCell ref="C27:C28"/>
    <mergeCell ref="C29:C30"/>
    <mergeCell ref="A5:C7"/>
  </mergeCells>
  <pageMargins left="0.75" right="0.75" top="0.826388888888889" bottom="0.707638888888889" header="0.5" footer="0.5"/>
  <pageSetup paperSize="9" orientation="portrait" horizontalDpi="180" verticalDpi="18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58"/>
  <sheetViews>
    <sheetView showGridLines="0" showZeros="0" workbookViewId="0">
      <selection activeCell="A1" sqref="A1:V1"/>
    </sheetView>
  </sheetViews>
  <sheetFormatPr defaultColWidth="6.875" defaultRowHeight="11.25"/>
  <cols>
    <col min="1" max="1" width="5.125" style="228" customWidth="1"/>
    <col min="2" max="3" width="4.125" style="228" customWidth="1"/>
    <col min="4" max="4" width="21.25" style="228" customWidth="1"/>
    <col min="5" max="5" width="12.875" style="228" customWidth="1"/>
    <col min="6" max="6" width="11.75" style="228" customWidth="1"/>
    <col min="7" max="16" width="11.5" style="228" customWidth="1"/>
    <col min="17" max="17" width="6.875" style="228" customWidth="1"/>
    <col min="18" max="18" width="10.375" style="228" customWidth="1"/>
    <col min="19" max="19" width="9.625" style="228" customWidth="1"/>
    <col min="20" max="251" width="6.875" style="228" customWidth="1"/>
    <col min="252" max="16384" width="6.875" style="228"/>
  </cols>
  <sheetData>
    <row r="1" ht="42" customHeight="1" spans="1:22">
      <c r="A1" s="229" t="s">
        <v>39</v>
      </c>
      <c r="B1" s="229"/>
      <c r="C1" s="229"/>
      <c r="D1" s="229"/>
      <c r="E1" s="229"/>
      <c r="F1" s="229"/>
      <c r="G1" s="229"/>
      <c r="H1" s="229"/>
      <c r="I1" s="229"/>
      <c r="J1" s="229"/>
      <c r="K1" s="229"/>
      <c r="L1" s="229"/>
      <c r="M1" s="229"/>
      <c r="N1" s="229"/>
      <c r="O1" s="229"/>
      <c r="P1" s="229"/>
      <c r="Q1" s="229"/>
      <c r="R1" s="229"/>
      <c r="S1" s="229"/>
      <c r="T1" s="229"/>
      <c r="U1" s="229"/>
      <c r="V1" s="229"/>
    </row>
    <row r="2" s="226" customFormat="1" ht="20.1" customHeight="1" spans="1:22">
      <c r="A2" s="230" t="s">
        <v>1</v>
      </c>
      <c r="B2" s="230"/>
      <c r="C2" s="230"/>
      <c r="D2" s="230"/>
      <c r="E2" s="231"/>
      <c r="F2" s="231"/>
      <c r="G2" s="231"/>
      <c r="H2" s="231"/>
      <c r="I2" s="231"/>
      <c r="J2" s="231"/>
      <c r="K2" s="231"/>
      <c r="L2" s="231"/>
      <c r="M2" s="231"/>
      <c r="N2" s="231"/>
      <c r="O2" s="231"/>
      <c r="P2" s="231"/>
      <c r="V2" s="246" t="s">
        <v>2</v>
      </c>
    </row>
    <row r="3" s="226" customFormat="1" ht="20.1" customHeight="1" spans="1:22">
      <c r="A3" s="232" t="s">
        <v>40</v>
      </c>
      <c r="B3" s="232"/>
      <c r="C3" s="232"/>
      <c r="D3" s="233" t="s">
        <v>41</v>
      </c>
      <c r="E3" s="234" t="s">
        <v>42</v>
      </c>
      <c r="F3" s="235" t="s">
        <v>43</v>
      </c>
      <c r="G3" s="236"/>
      <c r="H3" s="236"/>
      <c r="I3" s="236"/>
      <c r="J3" s="236"/>
      <c r="K3" s="236"/>
      <c r="L3" s="236"/>
      <c r="M3" s="236"/>
      <c r="N3" s="236"/>
      <c r="O3" s="236"/>
      <c r="P3" s="236"/>
      <c r="Q3" s="245"/>
      <c r="R3" s="234" t="s">
        <v>44</v>
      </c>
      <c r="S3" s="234"/>
      <c r="T3" s="234" t="s">
        <v>45</v>
      </c>
      <c r="U3" s="234" t="s">
        <v>16</v>
      </c>
      <c r="V3" s="234" t="s">
        <v>46</v>
      </c>
    </row>
    <row r="4" s="226" customFormat="1" ht="20.1" customHeight="1" spans="1:22">
      <c r="A4" s="232"/>
      <c r="B4" s="232"/>
      <c r="C4" s="232"/>
      <c r="D4" s="233"/>
      <c r="E4" s="234"/>
      <c r="F4" s="234" t="s">
        <v>7</v>
      </c>
      <c r="G4" s="235" t="s">
        <v>47</v>
      </c>
      <c r="H4" s="236"/>
      <c r="I4" s="245"/>
      <c r="J4" s="235" t="s">
        <v>48</v>
      </c>
      <c r="K4" s="236"/>
      <c r="L4" s="236"/>
      <c r="M4" s="236"/>
      <c r="N4" s="236"/>
      <c r="O4" s="245"/>
      <c r="P4" s="234" t="s">
        <v>49</v>
      </c>
      <c r="Q4" s="234" t="s">
        <v>50</v>
      </c>
      <c r="R4" s="234" t="s">
        <v>51</v>
      </c>
      <c r="S4" s="234" t="s">
        <v>52</v>
      </c>
      <c r="T4" s="234"/>
      <c r="U4" s="234"/>
      <c r="V4" s="234"/>
    </row>
    <row r="5" s="226" customFormat="1" ht="20.1" customHeight="1" spans="1:22">
      <c r="A5" s="233" t="s">
        <v>53</v>
      </c>
      <c r="B5" s="233" t="s">
        <v>54</v>
      </c>
      <c r="C5" s="233" t="s">
        <v>55</v>
      </c>
      <c r="D5" s="233"/>
      <c r="E5" s="234"/>
      <c r="F5" s="234"/>
      <c r="G5" s="237" t="s">
        <v>56</v>
      </c>
      <c r="H5" s="237" t="s">
        <v>57</v>
      </c>
      <c r="I5" s="237" t="s">
        <v>58</v>
      </c>
      <c r="J5" s="234" t="s">
        <v>59</v>
      </c>
      <c r="K5" s="234" t="s">
        <v>60</v>
      </c>
      <c r="L5" s="234" t="s">
        <v>61</v>
      </c>
      <c r="M5" s="234" t="s">
        <v>62</v>
      </c>
      <c r="N5" s="234" t="s">
        <v>63</v>
      </c>
      <c r="O5" s="234" t="s">
        <v>64</v>
      </c>
      <c r="P5" s="234"/>
      <c r="Q5" s="234"/>
      <c r="R5" s="234"/>
      <c r="S5" s="234"/>
      <c r="T5" s="234"/>
      <c r="U5" s="234"/>
      <c r="V5" s="234"/>
    </row>
    <row r="6" s="226" customFormat="1" ht="30" customHeight="1" spans="1:22">
      <c r="A6" s="233"/>
      <c r="B6" s="233"/>
      <c r="C6" s="233"/>
      <c r="D6" s="233"/>
      <c r="E6" s="234"/>
      <c r="F6" s="234"/>
      <c r="G6" s="238"/>
      <c r="H6" s="238"/>
      <c r="I6" s="238"/>
      <c r="J6" s="234"/>
      <c r="K6" s="234"/>
      <c r="L6" s="234"/>
      <c r="M6" s="234"/>
      <c r="N6" s="234"/>
      <c r="O6" s="234"/>
      <c r="P6" s="234"/>
      <c r="Q6" s="234"/>
      <c r="R6" s="234"/>
      <c r="S6" s="234"/>
      <c r="T6" s="234"/>
      <c r="U6" s="234"/>
      <c r="V6" s="234"/>
    </row>
    <row r="7" s="226" customFormat="1" ht="20.1" customHeight="1" spans="1:22">
      <c r="A7" s="232" t="s">
        <v>65</v>
      </c>
      <c r="B7" s="232" t="s">
        <v>65</v>
      </c>
      <c r="C7" s="232" t="s">
        <v>65</v>
      </c>
      <c r="D7" s="232" t="s">
        <v>65</v>
      </c>
      <c r="E7" s="239">
        <v>1</v>
      </c>
      <c r="F7" s="240">
        <f t="shared" ref="F7:V7" si="0">E7+1</f>
        <v>2</v>
      </c>
      <c r="G7" s="240">
        <f>F7+1</f>
        <v>3</v>
      </c>
      <c r="H7" s="240">
        <f>G7+1</f>
        <v>4</v>
      </c>
      <c r="I7" s="240">
        <f>H7+1</f>
        <v>5</v>
      </c>
      <c r="J7" s="240">
        <f>I7+1</f>
        <v>6</v>
      </c>
      <c r="K7" s="240">
        <f>J7+1</f>
        <v>7</v>
      </c>
      <c r="L7" s="240">
        <f>K7+1</f>
        <v>8</v>
      </c>
      <c r="M7" s="240">
        <f>L7+1</f>
        <v>9</v>
      </c>
      <c r="N7" s="240">
        <f>M7+1</f>
        <v>10</v>
      </c>
      <c r="O7" s="240">
        <f>N7+1</f>
        <v>11</v>
      </c>
      <c r="P7" s="240">
        <f>O7+1</f>
        <v>12</v>
      </c>
      <c r="Q7" s="240">
        <f>P7+1</f>
        <v>13</v>
      </c>
      <c r="R7" s="240">
        <f>Q7+1</f>
        <v>14</v>
      </c>
      <c r="S7" s="240">
        <f>R7+1</f>
        <v>15</v>
      </c>
      <c r="T7" s="240">
        <f>S7+1</f>
        <v>16</v>
      </c>
      <c r="U7" s="240">
        <f>T7+1</f>
        <v>17</v>
      </c>
      <c r="V7" s="240">
        <f>U7+1</f>
        <v>18</v>
      </c>
    </row>
    <row r="8" s="227" customFormat="1" ht="20.1" customHeight="1" spans="1:22">
      <c r="A8" s="241"/>
      <c r="B8" s="241"/>
      <c r="C8" s="241"/>
      <c r="D8" s="242" t="s">
        <v>7</v>
      </c>
      <c r="E8" s="243">
        <f t="shared" ref="E8:V8" si="1">E9+E45+E53</f>
        <v>2415.96</v>
      </c>
      <c r="F8" s="243">
        <f>F9+F45+F53</f>
        <v>2415.96</v>
      </c>
      <c r="G8" s="244">
        <f>G9+G45+G53</f>
        <v>1944.96</v>
      </c>
      <c r="H8" s="244">
        <f>H9+H45+H53</f>
        <v>1941.46</v>
      </c>
      <c r="I8" s="244">
        <f>I9+I45+I53</f>
        <v>3.5</v>
      </c>
      <c r="J8" s="244">
        <f>J9+J45+J53</f>
        <v>471</v>
      </c>
      <c r="K8" s="243">
        <f>K9+K45+K53</f>
        <v>0</v>
      </c>
      <c r="L8" s="243">
        <f>L9+L45+L53</f>
        <v>0</v>
      </c>
      <c r="M8" s="243">
        <f>M9+M45+M53</f>
        <v>420</v>
      </c>
      <c r="N8" s="243">
        <f>N9+N45+N53</f>
        <v>51</v>
      </c>
      <c r="O8" s="243">
        <f>O9+O45+O53</f>
        <v>0</v>
      </c>
      <c r="P8" s="243">
        <f>P9+P45+P53</f>
        <v>0</v>
      </c>
      <c r="Q8" s="243">
        <f>Q9+Q45+Q53</f>
        <v>0</v>
      </c>
      <c r="R8" s="243">
        <f>R9+R45+R53</f>
        <v>0</v>
      </c>
      <c r="S8" s="243">
        <f>S9+S45+S53</f>
        <v>0</v>
      </c>
      <c r="T8" s="243">
        <f>T9+T45+T53</f>
        <v>0</v>
      </c>
      <c r="U8" s="243">
        <f>U9+U45+U53</f>
        <v>0</v>
      </c>
      <c r="V8" s="244">
        <f>V9+V45+V53</f>
        <v>0</v>
      </c>
    </row>
    <row r="9" ht="20.1" customHeight="1" spans="1:22">
      <c r="A9" s="241"/>
      <c r="B9" s="241"/>
      <c r="C9" s="241"/>
      <c r="D9" s="242" t="s">
        <v>66</v>
      </c>
      <c r="E9" s="243">
        <f t="shared" ref="E9:V9" si="2">E10</f>
        <v>2123.08</v>
      </c>
      <c r="F9" s="243">
        <f>F10</f>
        <v>2123.08</v>
      </c>
      <c r="G9" s="244">
        <f>G10</f>
        <v>1652.08</v>
      </c>
      <c r="H9" s="244">
        <f>H10</f>
        <v>1648.58</v>
      </c>
      <c r="I9" s="244">
        <f>I10</f>
        <v>3.5</v>
      </c>
      <c r="J9" s="244">
        <f>J10</f>
        <v>471</v>
      </c>
      <c r="K9" s="243">
        <f>K10</f>
        <v>0</v>
      </c>
      <c r="L9" s="243">
        <f>L10</f>
        <v>0</v>
      </c>
      <c r="M9" s="243">
        <f>M10</f>
        <v>420</v>
      </c>
      <c r="N9" s="243">
        <f>N10</f>
        <v>51</v>
      </c>
      <c r="O9" s="243">
        <f>O10</f>
        <v>0</v>
      </c>
      <c r="P9" s="243">
        <f>P10</f>
        <v>0</v>
      </c>
      <c r="Q9" s="243">
        <f>Q10</f>
        <v>0</v>
      </c>
      <c r="R9" s="243">
        <f>R10</f>
        <v>0</v>
      </c>
      <c r="S9" s="243">
        <f>S10</f>
        <v>0</v>
      </c>
      <c r="T9" s="243">
        <f>T10</f>
        <v>0</v>
      </c>
      <c r="U9" s="243">
        <f>U10</f>
        <v>0</v>
      </c>
      <c r="V9" s="244">
        <f>V10</f>
        <v>0</v>
      </c>
    </row>
    <row r="10" ht="20.1" customHeight="1" spans="1:22">
      <c r="A10" s="241"/>
      <c r="B10" s="241"/>
      <c r="C10" s="241"/>
      <c r="D10" s="242" t="s">
        <v>67</v>
      </c>
      <c r="E10" s="243">
        <f t="shared" ref="E10:V10" si="3">E11+E23+E30+E32</f>
        <v>2123.08</v>
      </c>
      <c r="F10" s="243">
        <f>F11+F23+F30+F32</f>
        <v>2123.08</v>
      </c>
      <c r="G10" s="244">
        <f>G11+G23+G30+G32</f>
        <v>1652.08</v>
      </c>
      <c r="H10" s="244">
        <f>H11+H23+H30+H32</f>
        <v>1648.58</v>
      </c>
      <c r="I10" s="244">
        <f>I11+I23+I30+I32</f>
        <v>3.5</v>
      </c>
      <c r="J10" s="244">
        <f>J11+J23+J30+J32</f>
        <v>471</v>
      </c>
      <c r="K10" s="243">
        <f>K11+K23+K30+K32</f>
        <v>0</v>
      </c>
      <c r="L10" s="243">
        <f>L11+L23+L30+L32</f>
        <v>0</v>
      </c>
      <c r="M10" s="243">
        <f>M11+M23+M30+M32</f>
        <v>420</v>
      </c>
      <c r="N10" s="243">
        <f>N11+N23+N30+N32</f>
        <v>51</v>
      </c>
      <c r="O10" s="243">
        <f>O11+O23+O30+O32</f>
        <v>0</v>
      </c>
      <c r="P10" s="243">
        <f>P11+P23+P30+P32</f>
        <v>0</v>
      </c>
      <c r="Q10" s="243">
        <f>Q11+Q23+Q30+Q32</f>
        <v>0</v>
      </c>
      <c r="R10" s="243">
        <f>R11+R23+R30+R32</f>
        <v>0</v>
      </c>
      <c r="S10" s="243">
        <f>S11+S23+S30+S32</f>
        <v>0</v>
      </c>
      <c r="T10" s="243">
        <f>T11+T23+T30+T32</f>
        <v>0</v>
      </c>
      <c r="U10" s="243">
        <f>U11+U23+U30+U32</f>
        <v>0</v>
      </c>
      <c r="V10" s="244">
        <f>V11+V23+V30+V32</f>
        <v>0</v>
      </c>
    </row>
    <row r="11" ht="20.1" customHeight="1" spans="1:22">
      <c r="A11" s="241"/>
      <c r="B11" s="241"/>
      <c r="C11" s="241"/>
      <c r="D11" s="242" t="s">
        <v>68</v>
      </c>
      <c r="E11" s="243">
        <f t="shared" ref="E11:V11" si="4">SUM(E12:E22)</f>
        <v>1046.12</v>
      </c>
      <c r="F11" s="243">
        <f>SUM(F12:F22)</f>
        <v>1046.12</v>
      </c>
      <c r="G11" s="244">
        <f>SUM(G12:G22)</f>
        <v>997.16</v>
      </c>
      <c r="H11" s="244">
        <f>SUM(H12:H22)</f>
        <v>993.66</v>
      </c>
      <c r="I11" s="244">
        <f>SUM(I12:I22)</f>
        <v>3.5</v>
      </c>
      <c r="J11" s="244">
        <f>SUM(J12:J22)</f>
        <v>48.96</v>
      </c>
      <c r="K11" s="243">
        <f>SUM(K12:K22)</f>
        <v>0</v>
      </c>
      <c r="L11" s="243">
        <f>SUM(L12:L22)</f>
        <v>0</v>
      </c>
      <c r="M11" s="243">
        <f>SUM(M12:M22)</f>
        <v>48.96</v>
      </c>
      <c r="N11" s="243">
        <f>SUM(N12:N22)</f>
        <v>0</v>
      </c>
      <c r="O11" s="243">
        <f>SUM(O12:O22)</f>
        <v>0</v>
      </c>
      <c r="P11" s="243">
        <f>SUM(P12:P22)</f>
        <v>0</v>
      </c>
      <c r="Q11" s="243">
        <f>SUM(Q12:Q22)</f>
        <v>0</v>
      </c>
      <c r="R11" s="243">
        <f>SUM(R12:R22)</f>
        <v>0</v>
      </c>
      <c r="S11" s="243">
        <f>SUM(S12:S22)</f>
        <v>0</v>
      </c>
      <c r="T11" s="243">
        <f>SUM(T12:T22)</f>
        <v>0</v>
      </c>
      <c r="U11" s="243">
        <f>SUM(U12:U22)</f>
        <v>0</v>
      </c>
      <c r="V11" s="244">
        <f>SUM(V12:V22)</f>
        <v>0</v>
      </c>
    </row>
    <row r="12" ht="20.1" customHeight="1" spans="1:22">
      <c r="A12" s="241" t="s">
        <v>69</v>
      </c>
      <c r="B12" s="241" t="s">
        <v>70</v>
      </c>
      <c r="C12" s="241" t="s">
        <v>71</v>
      </c>
      <c r="D12" s="242" t="s">
        <v>72</v>
      </c>
      <c r="E12" s="243">
        <v>745.26</v>
      </c>
      <c r="F12" s="243">
        <v>745.26</v>
      </c>
      <c r="G12" s="244">
        <v>745.26</v>
      </c>
      <c r="H12" s="244">
        <v>745.26</v>
      </c>
      <c r="I12" s="244">
        <v>0</v>
      </c>
      <c r="J12" s="244">
        <v>0</v>
      </c>
      <c r="K12" s="243">
        <v>0</v>
      </c>
      <c r="L12" s="243">
        <v>0</v>
      </c>
      <c r="M12" s="243">
        <v>0</v>
      </c>
      <c r="N12" s="243">
        <v>0</v>
      </c>
      <c r="O12" s="243">
        <v>0</v>
      </c>
      <c r="P12" s="243">
        <v>0</v>
      </c>
      <c r="Q12" s="243">
        <v>0</v>
      </c>
      <c r="R12" s="243">
        <v>0</v>
      </c>
      <c r="S12" s="243">
        <v>0</v>
      </c>
      <c r="T12" s="243">
        <v>0</v>
      </c>
      <c r="U12" s="243">
        <v>0</v>
      </c>
      <c r="V12" s="244">
        <v>0</v>
      </c>
    </row>
    <row r="13" ht="20.1" customHeight="1" spans="1:22">
      <c r="A13" s="241" t="s">
        <v>69</v>
      </c>
      <c r="B13" s="241" t="s">
        <v>70</v>
      </c>
      <c r="C13" s="241" t="s">
        <v>71</v>
      </c>
      <c r="D13" s="242" t="s">
        <v>73</v>
      </c>
      <c r="E13" s="243">
        <v>46.19</v>
      </c>
      <c r="F13" s="243">
        <v>46.19</v>
      </c>
      <c r="G13" s="244">
        <v>46.19</v>
      </c>
      <c r="H13" s="244">
        <v>46.19</v>
      </c>
      <c r="I13" s="244">
        <v>0</v>
      </c>
      <c r="J13" s="244">
        <v>0</v>
      </c>
      <c r="K13" s="243">
        <v>0</v>
      </c>
      <c r="L13" s="243">
        <v>0</v>
      </c>
      <c r="M13" s="243">
        <v>0</v>
      </c>
      <c r="N13" s="243">
        <v>0</v>
      </c>
      <c r="O13" s="243">
        <v>0</v>
      </c>
      <c r="P13" s="243">
        <v>0</v>
      </c>
      <c r="Q13" s="243">
        <v>0</v>
      </c>
      <c r="R13" s="243">
        <v>0</v>
      </c>
      <c r="S13" s="243">
        <v>0</v>
      </c>
      <c r="T13" s="243">
        <v>0</v>
      </c>
      <c r="U13" s="243">
        <v>0</v>
      </c>
      <c r="V13" s="244">
        <v>0</v>
      </c>
    </row>
    <row r="14" ht="20.1" customHeight="1" spans="1:22">
      <c r="A14" s="241" t="s">
        <v>69</v>
      </c>
      <c r="B14" s="241" t="s">
        <v>70</v>
      </c>
      <c r="C14" s="241" t="s">
        <v>71</v>
      </c>
      <c r="D14" s="242" t="s">
        <v>74</v>
      </c>
      <c r="E14" s="243">
        <v>48.96</v>
      </c>
      <c r="F14" s="243">
        <v>48.96</v>
      </c>
      <c r="G14" s="244">
        <v>0</v>
      </c>
      <c r="H14" s="244">
        <v>0</v>
      </c>
      <c r="I14" s="244">
        <v>0</v>
      </c>
      <c r="J14" s="244">
        <v>48.96</v>
      </c>
      <c r="K14" s="243">
        <v>0</v>
      </c>
      <c r="L14" s="243">
        <v>0</v>
      </c>
      <c r="M14" s="243">
        <v>48.96</v>
      </c>
      <c r="N14" s="243">
        <v>0</v>
      </c>
      <c r="O14" s="243">
        <v>0</v>
      </c>
      <c r="P14" s="243">
        <v>0</v>
      </c>
      <c r="Q14" s="243">
        <v>0</v>
      </c>
      <c r="R14" s="243">
        <v>0</v>
      </c>
      <c r="S14" s="243">
        <v>0</v>
      </c>
      <c r="T14" s="243">
        <v>0</v>
      </c>
      <c r="U14" s="243">
        <v>0</v>
      </c>
      <c r="V14" s="244">
        <v>0</v>
      </c>
    </row>
    <row r="15" ht="20.1" customHeight="1" spans="1:22">
      <c r="A15" s="241" t="s">
        <v>69</v>
      </c>
      <c r="B15" s="241" t="s">
        <v>70</v>
      </c>
      <c r="C15" s="241" t="s">
        <v>71</v>
      </c>
      <c r="D15" s="242" t="s">
        <v>75</v>
      </c>
      <c r="E15" s="243">
        <v>1.6</v>
      </c>
      <c r="F15" s="243">
        <v>1.6</v>
      </c>
      <c r="G15" s="244">
        <v>1.6</v>
      </c>
      <c r="H15" s="244">
        <v>1.6</v>
      </c>
      <c r="I15" s="244">
        <v>0</v>
      </c>
      <c r="J15" s="244">
        <v>0</v>
      </c>
      <c r="K15" s="243">
        <v>0</v>
      </c>
      <c r="L15" s="243">
        <v>0</v>
      </c>
      <c r="M15" s="243">
        <v>0</v>
      </c>
      <c r="N15" s="243">
        <v>0</v>
      </c>
      <c r="O15" s="243">
        <v>0</v>
      </c>
      <c r="P15" s="243">
        <v>0</v>
      </c>
      <c r="Q15" s="243">
        <v>0</v>
      </c>
      <c r="R15" s="243">
        <v>0</v>
      </c>
      <c r="S15" s="243">
        <v>0</v>
      </c>
      <c r="T15" s="243">
        <v>0</v>
      </c>
      <c r="U15" s="243">
        <v>0</v>
      </c>
      <c r="V15" s="244">
        <v>0</v>
      </c>
    </row>
    <row r="16" ht="20.1" customHeight="1" spans="1:22">
      <c r="A16" s="241" t="s">
        <v>69</v>
      </c>
      <c r="B16" s="241" t="s">
        <v>70</v>
      </c>
      <c r="C16" s="241" t="s">
        <v>71</v>
      </c>
      <c r="D16" s="242" t="s">
        <v>76</v>
      </c>
      <c r="E16" s="243">
        <v>3.99</v>
      </c>
      <c r="F16" s="243">
        <v>3.99</v>
      </c>
      <c r="G16" s="244">
        <v>3.99</v>
      </c>
      <c r="H16" s="244">
        <v>3.99</v>
      </c>
      <c r="I16" s="244">
        <v>0</v>
      </c>
      <c r="J16" s="244">
        <v>0</v>
      </c>
      <c r="K16" s="243">
        <v>0</v>
      </c>
      <c r="L16" s="243">
        <v>0</v>
      </c>
      <c r="M16" s="243">
        <v>0</v>
      </c>
      <c r="N16" s="243">
        <v>0</v>
      </c>
      <c r="O16" s="243">
        <v>0</v>
      </c>
      <c r="P16" s="243">
        <v>0</v>
      </c>
      <c r="Q16" s="243">
        <v>0</v>
      </c>
      <c r="R16" s="243">
        <v>0</v>
      </c>
      <c r="S16" s="243">
        <v>0</v>
      </c>
      <c r="T16" s="243">
        <v>0</v>
      </c>
      <c r="U16" s="243">
        <v>0</v>
      </c>
      <c r="V16" s="244">
        <v>0</v>
      </c>
    </row>
    <row r="17" ht="20.1" customHeight="1" spans="1:22">
      <c r="A17" s="241" t="s">
        <v>69</v>
      </c>
      <c r="B17" s="241" t="s">
        <v>70</v>
      </c>
      <c r="C17" s="241" t="s">
        <v>71</v>
      </c>
      <c r="D17" s="242" t="s">
        <v>77</v>
      </c>
      <c r="E17" s="243">
        <v>6.19</v>
      </c>
      <c r="F17" s="243">
        <v>6.19</v>
      </c>
      <c r="G17" s="244">
        <v>6.19</v>
      </c>
      <c r="H17" s="244">
        <v>6.19</v>
      </c>
      <c r="I17" s="244">
        <v>0</v>
      </c>
      <c r="J17" s="244">
        <v>0</v>
      </c>
      <c r="K17" s="243">
        <v>0</v>
      </c>
      <c r="L17" s="243">
        <v>0</v>
      </c>
      <c r="M17" s="243">
        <v>0</v>
      </c>
      <c r="N17" s="243">
        <v>0</v>
      </c>
      <c r="O17" s="243">
        <v>0</v>
      </c>
      <c r="P17" s="243">
        <v>0</v>
      </c>
      <c r="Q17" s="243">
        <v>0</v>
      </c>
      <c r="R17" s="243">
        <v>0</v>
      </c>
      <c r="S17" s="243">
        <v>0</v>
      </c>
      <c r="T17" s="243">
        <v>0</v>
      </c>
      <c r="U17" s="243">
        <v>0</v>
      </c>
      <c r="V17" s="244">
        <v>0</v>
      </c>
    </row>
    <row r="18" ht="20.1" customHeight="1" spans="1:22">
      <c r="A18" s="241" t="s">
        <v>69</v>
      </c>
      <c r="B18" s="241" t="s">
        <v>70</v>
      </c>
      <c r="C18" s="241" t="s">
        <v>71</v>
      </c>
      <c r="D18" s="242" t="s">
        <v>78</v>
      </c>
      <c r="E18" s="243">
        <v>11.65</v>
      </c>
      <c r="F18" s="243">
        <v>11.65</v>
      </c>
      <c r="G18" s="244">
        <v>11.65</v>
      </c>
      <c r="H18" s="244">
        <v>11.65</v>
      </c>
      <c r="I18" s="244">
        <v>0</v>
      </c>
      <c r="J18" s="244">
        <v>0</v>
      </c>
      <c r="K18" s="243">
        <v>0</v>
      </c>
      <c r="L18" s="243">
        <v>0</v>
      </c>
      <c r="M18" s="243">
        <v>0</v>
      </c>
      <c r="N18" s="243">
        <v>0</v>
      </c>
      <c r="O18" s="243">
        <v>0</v>
      </c>
      <c r="P18" s="243">
        <v>0</v>
      </c>
      <c r="Q18" s="243">
        <v>0</v>
      </c>
      <c r="R18" s="243">
        <v>0</v>
      </c>
      <c r="S18" s="243">
        <v>0</v>
      </c>
      <c r="T18" s="243">
        <v>0</v>
      </c>
      <c r="U18" s="243">
        <v>0</v>
      </c>
      <c r="V18" s="244">
        <v>0</v>
      </c>
    </row>
    <row r="19" ht="20.1" customHeight="1" spans="1:22">
      <c r="A19" s="241" t="s">
        <v>69</v>
      </c>
      <c r="B19" s="241" t="s">
        <v>70</v>
      </c>
      <c r="C19" s="241" t="s">
        <v>71</v>
      </c>
      <c r="D19" s="242" t="s">
        <v>79</v>
      </c>
      <c r="E19" s="243">
        <v>62.62</v>
      </c>
      <c r="F19" s="243">
        <v>62.62</v>
      </c>
      <c r="G19" s="244">
        <v>62.62</v>
      </c>
      <c r="H19" s="244">
        <v>62.62</v>
      </c>
      <c r="I19" s="244">
        <v>0</v>
      </c>
      <c r="J19" s="244">
        <v>0</v>
      </c>
      <c r="K19" s="243">
        <v>0</v>
      </c>
      <c r="L19" s="243">
        <v>0</v>
      </c>
      <c r="M19" s="243">
        <v>0</v>
      </c>
      <c r="N19" s="243">
        <v>0</v>
      </c>
      <c r="O19" s="243">
        <v>0</v>
      </c>
      <c r="P19" s="243">
        <v>0</v>
      </c>
      <c r="Q19" s="243">
        <v>0</v>
      </c>
      <c r="R19" s="243">
        <v>0</v>
      </c>
      <c r="S19" s="243">
        <v>0</v>
      </c>
      <c r="T19" s="243">
        <v>0</v>
      </c>
      <c r="U19" s="243">
        <v>0</v>
      </c>
      <c r="V19" s="244">
        <v>0</v>
      </c>
    </row>
    <row r="20" ht="20.1" customHeight="1" spans="1:22">
      <c r="A20" s="241" t="s">
        <v>69</v>
      </c>
      <c r="B20" s="241" t="s">
        <v>70</v>
      </c>
      <c r="C20" s="241" t="s">
        <v>71</v>
      </c>
      <c r="D20" s="242" t="s">
        <v>80</v>
      </c>
      <c r="E20" s="243">
        <v>16.32</v>
      </c>
      <c r="F20" s="243">
        <v>16.32</v>
      </c>
      <c r="G20" s="244">
        <v>16.32</v>
      </c>
      <c r="H20" s="244">
        <v>16.32</v>
      </c>
      <c r="I20" s="244">
        <v>0</v>
      </c>
      <c r="J20" s="244">
        <v>0</v>
      </c>
      <c r="K20" s="243">
        <v>0</v>
      </c>
      <c r="L20" s="243">
        <v>0</v>
      </c>
      <c r="M20" s="243">
        <v>0</v>
      </c>
      <c r="N20" s="243">
        <v>0</v>
      </c>
      <c r="O20" s="243">
        <v>0</v>
      </c>
      <c r="P20" s="243">
        <v>0</v>
      </c>
      <c r="Q20" s="243">
        <v>0</v>
      </c>
      <c r="R20" s="243">
        <v>0</v>
      </c>
      <c r="S20" s="243">
        <v>0</v>
      </c>
      <c r="T20" s="243">
        <v>0</v>
      </c>
      <c r="U20" s="243">
        <v>0</v>
      </c>
      <c r="V20" s="244">
        <v>0</v>
      </c>
    </row>
    <row r="21" ht="20.1" customHeight="1" spans="1:22">
      <c r="A21" s="241" t="s">
        <v>69</v>
      </c>
      <c r="B21" s="241" t="s">
        <v>70</v>
      </c>
      <c r="C21" s="241" t="s">
        <v>71</v>
      </c>
      <c r="D21" s="242" t="s">
        <v>81</v>
      </c>
      <c r="E21" s="243">
        <v>99.84</v>
      </c>
      <c r="F21" s="243">
        <v>99.84</v>
      </c>
      <c r="G21" s="244">
        <v>99.84</v>
      </c>
      <c r="H21" s="244">
        <v>99.84</v>
      </c>
      <c r="I21" s="244">
        <v>0</v>
      </c>
      <c r="J21" s="244">
        <v>0</v>
      </c>
      <c r="K21" s="243">
        <v>0</v>
      </c>
      <c r="L21" s="243">
        <v>0</v>
      </c>
      <c r="M21" s="243">
        <v>0</v>
      </c>
      <c r="N21" s="243">
        <v>0</v>
      </c>
      <c r="O21" s="243">
        <v>0</v>
      </c>
      <c r="P21" s="243">
        <v>0</v>
      </c>
      <c r="Q21" s="243">
        <v>0</v>
      </c>
      <c r="R21" s="243">
        <v>0</v>
      </c>
      <c r="S21" s="243">
        <v>0</v>
      </c>
      <c r="T21" s="243">
        <v>0</v>
      </c>
      <c r="U21" s="243">
        <v>0</v>
      </c>
      <c r="V21" s="244">
        <v>0</v>
      </c>
    </row>
    <row r="22" ht="20.1" customHeight="1" spans="1:22">
      <c r="A22" s="241" t="s">
        <v>69</v>
      </c>
      <c r="B22" s="241" t="s">
        <v>70</v>
      </c>
      <c r="C22" s="241" t="s">
        <v>71</v>
      </c>
      <c r="D22" s="242" t="s">
        <v>82</v>
      </c>
      <c r="E22" s="243">
        <v>3.5</v>
      </c>
      <c r="F22" s="243">
        <v>3.5</v>
      </c>
      <c r="G22" s="244">
        <v>3.5</v>
      </c>
      <c r="H22" s="244">
        <v>0</v>
      </c>
      <c r="I22" s="244">
        <v>3.5</v>
      </c>
      <c r="J22" s="244">
        <v>0</v>
      </c>
      <c r="K22" s="243">
        <v>0</v>
      </c>
      <c r="L22" s="243">
        <v>0</v>
      </c>
      <c r="M22" s="243">
        <v>0</v>
      </c>
      <c r="N22" s="243">
        <v>0</v>
      </c>
      <c r="O22" s="243">
        <v>0</v>
      </c>
      <c r="P22" s="243">
        <v>0</v>
      </c>
      <c r="Q22" s="243">
        <v>0</v>
      </c>
      <c r="R22" s="243">
        <v>0</v>
      </c>
      <c r="S22" s="243">
        <v>0</v>
      </c>
      <c r="T22" s="243">
        <v>0</v>
      </c>
      <c r="U22" s="243">
        <v>0</v>
      </c>
      <c r="V22" s="244">
        <v>0</v>
      </c>
    </row>
    <row r="23" ht="20.1" customHeight="1" spans="1:22">
      <c r="A23" s="241"/>
      <c r="B23" s="241"/>
      <c r="C23" s="241"/>
      <c r="D23" s="242" t="s">
        <v>83</v>
      </c>
      <c r="E23" s="243">
        <f t="shared" ref="E23:V23" si="5">SUM(E24:E29)</f>
        <v>643.84</v>
      </c>
      <c r="F23" s="243">
        <f>SUM(F24:F29)</f>
        <v>643.84</v>
      </c>
      <c r="G23" s="244">
        <f>SUM(G24:G29)</f>
        <v>317</v>
      </c>
      <c r="H23" s="244">
        <f>SUM(H24:H29)</f>
        <v>317</v>
      </c>
      <c r="I23" s="244">
        <f>SUM(I24:I29)</f>
        <v>0</v>
      </c>
      <c r="J23" s="244">
        <f>SUM(J24:J29)</f>
        <v>326.84</v>
      </c>
      <c r="K23" s="243">
        <f>SUM(K24:K29)</f>
        <v>0</v>
      </c>
      <c r="L23" s="243">
        <f>SUM(L24:L29)</f>
        <v>0</v>
      </c>
      <c r="M23" s="243">
        <f>SUM(M24:M29)</f>
        <v>295.84</v>
      </c>
      <c r="N23" s="243">
        <f>SUM(N24:N29)</f>
        <v>31</v>
      </c>
      <c r="O23" s="243">
        <f>SUM(O24:O29)</f>
        <v>0</v>
      </c>
      <c r="P23" s="243">
        <f>SUM(P24:P29)</f>
        <v>0</v>
      </c>
      <c r="Q23" s="243">
        <f>SUM(Q24:Q29)</f>
        <v>0</v>
      </c>
      <c r="R23" s="243">
        <f>SUM(R24:R29)</f>
        <v>0</v>
      </c>
      <c r="S23" s="243">
        <f>SUM(S24:S29)</f>
        <v>0</v>
      </c>
      <c r="T23" s="243">
        <f>SUM(T24:T29)</f>
        <v>0</v>
      </c>
      <c r="U23" s="243">
        <f>SUM(U24:U29)</f>
        <v>0</v>
      </c>
      <c r="V23" s="244">
        <f>SUM(V24:V29)</f>
        <v>0</v>
      </c>
    </row>
    <row r="24" ht="20.1" customHeight="1" spans="1:22">
      <c r="A24" s="241" t="s">
        <v>69</v>
      </c>
      <c r="B24" s="241" t="s">
        <v>70</v>
      </c>
      <c r="C24" s="241" t="s">
        <v>84</v>
      </c>
      <c r="D24" s="242" t="s">
        <v>85</v>
      </c>
      <c r="E24" s="243">
        <v>12</v>
      </c>
      <c r="F24" s="243">
        <v>12</v>
      </c>
      <c r="G24" s="244">
        <v>12</v>
      </c>
      <c r="H24" s="244">
        <v>12</v>
      </c>
      <c r="I24" s="244">
        <v>0</v>
      </c>
      <c r="J24" s="244">
        <v>0</v>
      </c>
      <c r="K24" s="243">
        <v>0</v>
      </c>
      <c r="L24" s="243">
        <v>0</v>
      </c>
      <c r="M24" s="243">
        <v>0</v>
      </c>
      <c r="N24" s="243">
        <v>0</v>
      </c>
      <c r="O24" s="243">
        <v>0</v>
      </c>
      <c r="P24" s="243">
        <v>0</v>
      </c>
      <c r="Q24" s="243">
        <v>0</v>
      </c>
      <c r="R24" s="243">
        <v>0</v>
      </c>
      <c r="S24" s="243">
        <v>0</v>
      </c>
      <c r="T24" s="243">
        <v>0</v>
      </c>
      <c r="U24" s="243">
        <v>0</v>
      </c>
      <c r="V24" s="244">
        <v>0</v>
      </c>
    </row>
    <row r="25" ht="20.1" customHeight="1" spans="1:22">
      <c r="A25" s="241" t="s">
        <v>69</v>
      </c>
      <c r="B25" s="241" t="s">
        <v>70</v>
      </c>
      <c r="C25" s="241" t="s">
        <v>84</v>
      </c>
      <c r="D25" s="242" t="s">
        <v>86</v>
      </c>
      <c r="E25" s="243">
        <v>200</v>
      </c>
      <c r="F25" s="243">
        <v>200</v>
      </c>
      <c r="G25" s="244">
        <v>200</v>
      </c>
      <c r="H25" s="244">
        <v>200</v>
      </c>
      <c r="I25" s="244">
        <v>0</v>
      </c>
      <c r="J25" s="244">
        <v>0</v>
      </c>
      <c r="K25" s="243">
        <v>0</v>
      </c>
      <c r="L25" s="243">
        <v>0</v>
      </c>
      <c r="M25" s="243">
        <v>0</v>
      </c>
      <c r="N25" s="243">
        <v>0</v>
      </c>
      <c r="O25" s="243">
        <v>0</v>
      </c>
      <c r="P25" s="243">
        <v>0</v>
      </c>
      <c r="Q25" s="243">
        <v>0</v>
      </c>
      <c r="R25" s="243">
        <v>0</v>
      </c>
      <c r="S25" s="243">
        <v>0</v>
      </c>
      <c r="T25" s="243">
        <v>0</v>
      </c>
      <c r="U25" s="243">
        <v>0</v>
      </c>
      <c r="V25" s="244">
        <v>0</v>
      </c>
    </row>
    <row r="26" ht="20.1" customHeight="1" spans="1:22">
      <c r="A26" s="241" t="s">
        <v>69</v>
      </c>
      <c r="B26" s="241" t="s">
        <v>70</v>
      </c>
      <c r="C26" s="241" t="s">
        <v>84</v>
      </c>
      <c r="D26" s="242" t="s">
        <v>87</v>
      </c>
      <c r="E26" s="243">
        <v>45</v>
      </c>
      <c r="F26" s="243">
        <v>45</v>
      </c>
      <c r="G26" s="244">
        <v>45</v>
      </c>
      <c r="H26" s="244">
        <v>45</v>
      </c>
      <c r="I26" s="244">
        <v>0</v>
      </c>
      <c r="J26" s="244">
        <v>0</v>
      </c>
      <c r="K26" s="243">
        <v>0</v>
      </c>
      <c r="L26" s="243">
        <v>0</v>
      </c>
      <c r="M26" s="243">
        <v>0</v>
      </c>
      <c r="N26" s="243">
        <v>0</v>
      </c>
      <c r="O26" s="243">
        <v>0</v>
      </c>
      <c r="P26" s="243">
        <v>0</v>
      </c>
      <c r="Q26" s="243">
        <v>0</v>
      </c>
      <c r="R26" s="243">
        <v>0</v>
      </c>
      <c r="S26" s="243">
        <v>0</v>
      </c>
      <c r="T26" s="243">
        <v>0</v>
      </c>
      <c r="U26" s="243">
        <v>0</v>
      </c>
      <c r="V26" s="244">
        <v>0</v>
      </c>
    </row>
    <row r="27" ht="20.1" customHeight="1" spans="1:22">
      <c r="A27" s="241" t="s">
        <v>69</v>
      </c>
      <c r="B27" s="241" t="s">
        <v>70</v>
      </c>
      <c r="C27" s="241" t="s">
        <v>84</v>
      </c>
      <c r="D27" s="242" t="s">
        <v>88</v>
      </c>
      <c r="E27" s="243">
        <v>260</v>
      </c>
      <c r="F27" s="243">
        <v>260</v>
      </c>
      <c r="G27" s="244">
        <v>0</v>
      </c>
      <c r="H27" s="244">
        <v>0</v>
      </c>
      <c r="I27" s="244">
        <v>0</v>
      </c>
      <c r="J27" s="244">
        <v>260</v>
      </c>
      <c r="K27" s="243">
        <v>0</v>
      </c>
      <c r="L27" s="243">
        <v>0</v>
      </c>
      <c r="M27" s="243">
        <v>239</v>
      </c>
      <c r="N27" s="243">
        <v>21</v>
      </c>
      <c r="O27" s="243">
        <v>0</v>
      </c>
      <c r="P27" s="243">
        <v>0</v>
      </c>
      <c r="Q27" s="243">
        <v>0</v>
      </c>
      <c r="R27" s="243">
        <v>0</v>
      </c>
      <c r="S27" s="243">
        <v>0</v>
      </c>
      <c r="T27" s="243">
        <v>0</v>
      </c>
      <c r="U27" s="243">
        <v>0</v>
      </c>
      <c r="V27" s="244">
        <v>0</v>
      </c>
    </row>
    <row r="28" ht="20.1" customHeight="1" spans="1:22">
      <c r="A28" s="241" t="s">
        <v>69</v>
      </c>
      <c r="B28" s="241" t="s">
        <v>70</v>
      </c>
      <c r="C28" s="241" t="s">
        <v>84</v>
      </c>
      <c r="D28" s="242" t="s">
        <v>89</v>
      </c>
      <c r="E28" s="243">
        <v>66.84</v>
      </c>
      <c r="F28" s="243">
        <v>66.84</v>
      </c>
      <c r="G28" s="244">
        <v>0</v>
      </c>
      <c r="H28" s="244">
        <v>0</v>
      </c>
      <c r="I28" s="244">
        <v>0</v>
      </c>
      <c r="J28" s="244">
        <v>66.84</v>
      </c>
      <c r="K28" s="243">
        <v>0</v>
      </c>
      <c r="L28" s="243">
        <v>0</v>
      </c>
      <c r="M28" s="243">
        <v>56.84</v>
      </c>
      <c r="N28" s="243">
        <v>10</v>
      </c>
      <c r="O28" s="243">
        <v>0</v>
      </c>
      <c r="P28" s="243">
        <v>0</v>
      </c>
      <c r="Q28" s="243">
        <v>0</v>
      </c>
      <c r="R28" s="243">
        <v>0</v>
      </c>
      <c r="S28" s="243">
        <v>0</v>
      </c>
      <c r="T28" s="243">
        <v>0</v>
      </c>
      <c r="U28" s="243">
        <v>0</v>
      </c>
      <c r="V28" s="244">
        <v>0</v>
      </c>
    </row>
    <row r="29" ht="20.1" customHeight="1" spans="1:22">
      <c r="A29" s="241" t="s">
        <v>69</v>
      </c>
      <c r="B29" s="241" t="s">
        <v>70</v>
      </c>
      <c r="C29" s="241" t="s">
        <v>84</v>
      </c>
      <c r="D29" s="242" t="s">
        <v>90</v>
      </c>
      <c r="E29" s="243">
        <v>60</v>
      </c>
      <c r="F29" s="243">
        <v>60</v>
      </c>
      <c r="G29" s="244">
        <v>60</v>
      </c>
      <c r="H29" s="244">
        <v>60</v>
      </c>
      <c r="I29" s="244">
        <v>0</v>
      </c>
      <c r="J29" s="244">
        <v>0</v>
      </c>
      <c r="K29" s="243">
        <v>0</v>
      </c>
      <c r="L29" s="243">
        <v>0</v>
      </c>
      <c r="M29" s="243">
        <v>0</v>
      </c>
      <c r="N29" s="243">
        <v>0</v>
      </c>
      <c r="O29" s="243">
        <v>0</v>
      </c>
      <c r="P29" s="243">
        <v>0</v>
      </c>
      <c r="Q29" s="243">
        <v>0</v>
      </c>
      <c r="R29" s="243">
        <v>0</v>
      </c>
      <c r="S29" s="243">
        <v>0</v>
      </c>
      <c r="T29" s="243">
        <v>0</v>
      </c>
      <c r="U29" s="243">
        <v>0</v>
      </c>
      <c r="V29" s="244">
        <v>0</v>
      </c>
    </row>
    <row r="30" ht="20.1" customHeight="1" spans="1:22">
      <c r="A30" s="241"/>
      <c r="B30" s="241"/>
      <c r="C30" s="241"/>
      <c r="D30" s="242" t="s">
        <v>91</v>
      </c>
      <c r="E30" s="243">
        <f t="shared" ref="E30:V30" si="6">E31</f>
        <v>70</v>
      </c>
      <c r="F30" s="243">
        <f>F31</f>
        <v>70</v>
      </c>
      <c r="G30" s="244">
        <f>G31</f>
        <v>0</v>
      </c>
      <c r="H30" s="244">
        <f>H31</f>
        <v>0</v>
      </c>
      <c r="I30" s="244">
        <f>I31</f>
        <v>0</v>
      </c>
      <c r="J30" s="244">
        <f>J31</f>
        <v>70</v>
      </c>
      <c r="K30" s="243">
        <f>K31</f>
        <v>0</v>
      </c>
      <c r="L30" s="243">
        <f>L31</f>
        <v>0</v>
      </c>
      <c r="M30" s="243">
        <f>M31</f>
        <v>50</v>
      </c>
      <c r="N30" s="243">
        <f>N31</f>
        <v>20</v>
      </c>
      <c r="O30" s="243">
        <f>O31</f>
        <v>0</v>
      </c>
      <c r="P30" s="243">
        <f>P31</f>
        <v>0</v>
      </c>
      <c r="Q30" s="243">
        <f>Q31</f>
        <v>0</v>
      </c>
      <c r="R30" s="243">
        <f>R31</f>
        <v>0</v>
      </c>
      <c r="S30" s="243">
        <f>S31</f>
        <v>0</v>
      </c>
      <c r="T30" s="243">
        <f>T31</f>
        <v>0</v>
      </c>
      <c r="U30" s="243">
        <f>U31</f>
        <v>0</v>
      </c>
      <c r="V30" s="244">
        <f>V31</f>
        <v>0</v>
      </c>
    </row>
    <row r="31" ht="20.1" customHeight="1" spans="1:22">
      <c r="A31" s="241" t="s">
        <v>69</v>
      </c>
      <c r="B31" s="241" t="s">
        <v>70</v>
      </c>
      <c r="C31" s="241" t="s">
        <v>92</v>
      </c>
      <c r="D31" s="242" t="s">
        <v>93</v>
      </c>
      <c r="E31" s="243">
        <v>70</v>
      </c>
      <c r="F31" s="243">
        <v>70</v>
      </c>
      <c r="G31" s="244">
        <v>0</v>
      </c>
      <c r="H31" s="244">
        <v>0</v>
      </c>
      <c r="I31" s="244">
        <v>0</v>
      </c>
      <c r="J31" s="244">
        <v>70</v>
      </c>
      <c r="K31" s="243">
        <v>0</v>
      </c>
      <c r="L31" s="243">
        <v>0</v>
      </c>
      <c r="M31" s="243">
        <v>50</v>
      </c>
      <c r="N31" s="243">
        <v>20</v>
      </c>
      <c r="O31" s="243">
        <v>0</v>
      </c>
      <c r="P31" s="243">
        <v>0</v>
      </c>
      <c r="Q31" s="243">
        <v>0</v>
      </c>
      <c r="R31" s="243">
        <v>0</v>
      </c>
      <c r="S31" s="243">
        <v>0</v>
      </c>
      <c r="T31" s="243">
        <v>0</v>
      </c>
      <c r="U31" s="243">
        <v>0</v>
      </c>
      <c r="V31" s="244">
        <v>0</v>
      </c>
    </row>
    <row r="32" ht="20.1" customHeight="1" spans="1:22">
      <c r="A32" s="241"/>
      <c r="B32" s="241"/>
      <c r="C32" s="241"/>
      <c r="D32" s="242" t="s">
        <v>94</v>
      </c>
      <c r="E32" s="243">
        <f t="shared" ref="E32:V32" si="7">SUM(E33:E44)</f>
        <v>363.12</v>
      </c>
      <c r="F32" s="243">
        <f>SUM(F33:F44)</f>
        <v>363.12</v>
      </c>
      <c r="G32" s="244">
        <f>SUM(G33:G44)</f>
        <v>337.92</v>
      </c>
      <c r="H32" s="244">
        <f>SUM(H33:H44)</f>
        <v>337.92</v>
      </c>
      <c r="I32" s="244">
        <f>SUM(I33:I44)</f>
        <v>0</v>
      </c>
      <c r="J32" s="244">
        <f>SUM(J33:J44)</f>
        <v>25.2</v>
      </c>
      <c r="K32" s="243">
        <f>SUM(K33:K44)</f>
        <v>0</v>
      </c>
      <c r="L32" s="243">
        <f>SUM(L33:L44)</f>
        <v>0</v>
      </c>
      <c r="M32" s="243">
        <f>SUM(M33:M44)</f>
        <v>25.2</v>
      </c>
      <c r="N32" s="243">
        <f>SUM(N33:N44)</f>
        <v>0</v>
      </c>
      <c r="O32" s="243">
        <f>SUM(O33:O44)</f>
        <v>0</v>
      </c>
      <c r="P32" s="243">
        <f>SUM(P33:P44)</f>
        <v>0</v>
      </c>
      <c r="Q32" s="243">
        <f>SUM(Q33:Q44)</f>
        <v>0</v>
      </c>
      <c r="R32" s="243">
        <f>SUM(R33:R44)</f>
        <v>0</v>
      </c>
      <c r="S32" s="243">
        <f>SUM(S33:S44)</f>
        <v>0</v>
      </c>
      <c r="T32" s="243">
        <f>SUM(T33:T44)</f>
        <v>0</v>
      </c>
      <c r="U32" s="243">
        <f>SUM(U33:U44)</f>
        <v>0</v>
      </c>
      <c r="V32" s="244">
        <f>SUM(V33:V44)</f>
        <v>0</v>
      </c>
    </row>
    <row r="33" ht="20.1" customHeight="1" spans="1:22">
      <c r="A33" s="241" t="s">
        <v>69</v>
      </c>
      <c r="B33" s="241" t="s">
        <v>70</v>
      </c>
      <c r="C33" s="241" t="s">
        <v>95</v>
      </c>
      <c r="D33" s="242" t="s">
        <v>96</v>
      </c>
      <c r="E33" s="243">
        <v>206.96</v>
      </c>
      <c r="F33" s="243">
        <v>206.96</v>
      </c>
      <c r="G33" s="244">
        <v>206.96</v>
      </c>
      <c r="H33" s="244">
        <v>206.96</v>
      </c>
      <c r="I33" s="244">
        <v>0</v>
      </c>
      <c r="J33" s="244">
        <v>0</v>
      </c>
      <c r="K33" s="243">
        <v>0</v>
      </c>
      <c r="L33" s="243">
        <v>0</v>
      </c>
      <c r="M33" s="243">
        <v>0</v>
      </c>
      <c r="N33" s="243">
        <v>0</v>
      </c>
      <c r="O33" s="243">
        <v>0</v>
      </c>
      <c r="P33" s="243">
        <v>0</v>
      </c>
      <c r="Q33" s="243">
        <v>0</v>
      </c>
      <c r="R33" s="243">
        <v>0</v>
      </c>
      <c r="S33" s="243">
        <v>0</v>
      </c>
      <c r="T33" s="243">
        <v>0</v>
      </c>
      <c r="U33" s="243">
        <v>0</v>
      </c>
      <c r="V33" s="244">
        <v>0</v>
      </c>
    </row>
    <row r="34" ht="20.1" customHeight="1" spans="1:22">
      <c r="A34" s="241" t="s">
        <v>69</v>
      </c>
      <c r="B34" s="241" t="s">
        <v>70</v>
      </c>
      <c r="C34" s="241" t="s">
        <v>95</v>
      </c>
      <c r="D34" s="242" t="s">
        <v>97</v>
      </c>
      <c r="E34" s="243">
        <v>49.51</v>
      </c>
      <c r="F34" s="243">
        <v>49.51</v>
      </c>
      <c r="G34" s="244">
        <v>49.51</v>
      </c>
      <c r="H34" s="244">
        <v>49.51</v>
      </c>
      <c r="I34" s="244">
        <v>0</v>
      </c>
      <c r="J34" s="244">
        <v>0</v>
      </c>
      <c r="K34" s="243">
        <v>0</v>
      </c>
      <c r="L34" s="243">
        <v>0</v>
      </c>
      <c r="M34" s="243">
        <v>0</v>
      </c>
      <c r="N34" s="243">
        <v>0</v>
      </c>
      <c r="O34" s="243">
        <v>0</v>
      </c>
      <c r="P34" s="243">
        <v>0</v>
      </c>
      <c r="Q34" s="243">
        <v>0</v>
      </c>
      <c r="R34" s="243">
        <v>0</v>
      </c>
      <c r="S34" s="243">
        <v>0</v>
      </c>
      <c r="T34" s="243">
        <v>0</v>
      </c>
      <c r="U34" s="243">
        <v>0</v>
      </c>
      <c r="V34" s="244">
        <v>0</v>
      </c>
    </row>
    <row r="35" ht="20.1" customHeight="1" spans="1:22">
      <c r="A35" s="241" t="s">
        <v>69</v>
      </c>
      <c r="B35" s="241" t="s">
        <v>70</v>
      </c>
      <c r="C35" s="241" t="s">
        <v>95</v>
      </c>
      <c r="D35" s="242" t="s">
        <v>98</v>
      </c>
      <c r="E35" s="243">
        <v>21</v>
      </c>
      <c r="F35" s="243">
        <v>21</v>
      </c>
      <c r="G35" s="244">
        <v>21</v>
      </c>
      <c r="H35" s="244">
        <v>21</v>
      </c>
      <c r="I35" s="244">
        <v>0</v>
      </c>
      <c r="J35" s="244">
        <v>0</v>
      </c>
      <c r="K35" s="243">
        <v>0</v>
      </c>
      <c r="L35" s="243">
        <v>0</v>
      </c>
      <c r="M35" s="243">
        <v>0</v>
      </c>
      <c r="N35" s="243">
        <v>0</v>
      </c>
      <c r="O35" s="243">
        <v>0</v>
      </c>
      <c r="P35" s="243">
        <v>0</v>
      </c>
      <c r="Q35" s="243">
        <v>0</v>
      </c>
      <c r="R35" s="243">
        <v>0</v>
      </c>
      <c r="S35" s="243">
        <v>0</v>
      </c>
      <c r="T35" s="243">
        <v>0</v>
      </c>
      <c r="U35" s="243">
        <v>0</v>
      </c>
      <c r="V35" s="244">
        <v>0</v>
      </c>
    </row>
    <row r="36" ht="20.1" customHeight="1" spans="1:22">
      <c r="A36" s="241" t="s">
        <v>69</v>
      </c>
      <c r="B36" s="241" t="s">
        <v>70</v>
      </c>
      <c r="C36" s="241" t="s">
        <v>95</v>
      </c>
      <c r="D36" s="242" t="s">
        <v>73</v>
      </c>
      <c r="E36" s="243">
        <v>17.24</v>
      </c>
      <c r="F36" s="243">
        <v>17.24</v>
      </c>
      <c r="G36" s="244">
        <v>17.24</v>
      </c>
      <c r="H36" s="244">
        <v>17.24</v>
      </c>
      <c r="I36" s="244">
        <v>0</v>
      </c>
      <c r="J36" s="244">
        <v>0</v>
      </c>
      <c r="K36" s="243">
        <v>0</v>
      </c>
      <c r="L36" s="243">
        <v>0</v>
      </c>
      <c r="M36" s="243">
        <v>0</v>
      </c>
      <c r="N36" s="243">
        <v>0</v>
      </c>
      <c r="O36" s="243">
        <v>0</v>
      </c>
      <c r="P36" s="243">
        <v>0</v>
      </c>
      <c r="Q36" s="243">
        <v>0</v>
      </c>
      <c r="R36" s="243">
        <v>0</v>
      </c>
      <c r="S36" s="243">
        <v>0</v>
      </c>
      <c r="T36" s="243">
        <v>0</v>
      </c>
      <c r="U36" s="243">
        <v>0</v>
      </c>
      <c r="V36" s="244">
        <v>0</v>
      </c>
    </row>
    <row r="37" ht="20.1" customHeight="1" spans="1:22">
      <c r="A37" s="241" t="s">
        <v>69</v>
      </c>
      <c r="B37" s="241" t="s">
        <v>70</v>
      </c>
      <c r="C37" s="241" t="s">
        <v>95</v>
      </c>
      <c r="D37" s="242" t="s">
        <v>74</v>
      </c>
      <c r="E37" s="243">
        <v>25.2</v>
      </c>
      <c r="F37" s="243">
        <v>25.2</v>
      </c>
      <c r="G37" s="244">
        <v>0</v>
      </c>
      <c r="H37" s="244">
        <v>0</v>
      </c>
      <c r="I37" s="244">
        <v>0</v>
      </c>
      <c r="J37" s="244">
        <v>25.2</v>
      </c>
      <c r="K37" s="243">
        <v>0</v>
      </c>
      <c r="L37" s="243">
        <v>0</v>
      </c>
      <c r="M37" s="243">
        <v>25.2</v>
      </c>
      <c r="N37" s="243">
        <v>0</v>
      </c>
      <c r="O37" s="243">
        <v>0</v>
      </c>
      <c r="P37" s="243">
        <v>0</v>
      </c>
      <c r="Q37" s="243">
        <v>0</v>
      </c>
      <c r="R37" s="243">
        <v>0</v>
      </c>
      <c r="S37" s="243">
        <v>0</v>
      </c>
      <c r="T37" s="243">
        <v>0</v>
      </c>
      <c r="U37" s="243">
        <v>0</v>
      </c>
      <c r="V37" s="244">
        <v>0</v>
      </c>
    </row>
    <row r="38" ht="20.1" customHeight="1" spans="1:22">
      <c r="A38" s="241" t="s">
        <v>69</v>
      </c>
      <c r="B38" s="241" t="s">
        <v>70</v>
      </c>
      <c r="C38" s="241" t="s">
        <v>95</v>
      </c>
      <c r="D38" s="242" t="s">
        <v>75</v>
      </c>
      <c r="E38" s="243">
        <v>0.6</v>
      </c>
      <c r="F38" s="243">
        <v>0.6</v>
      </c>
      <c r="G38" s="244">
        <v>0.6</v>
      </c>
      <c r="H38" s="244">
        <v>0.6</v>
      </c>
      <c r="I38" s="244">
        <v>0</v>
      </c>
      <c r="J38" s="244">
        <v>0</v>
      </c>
      <c r="K38" s="243">
        <v>0</v>
      </c>
      <c r="L38" s="243">
        <v>0</v>
      </c>
      <c r="M38" s="243">
        <v>0</v>
      </c>
      <c r="N38" s="243">
        <v>0</v>
      </c>
      <c r="O38" s="243">
        <v>0</v>
      </c>
      <c r="P38" s="243">
        <v>0</v>
      </c>
      <c r="Q38" s="243">
        <v>0</v>
      </c>
      <c r="R38" s="243">
        <v>0</v>
      </c>
      <c r="S38" s="243">
        <v>0</v>
      </c>
      <c r="T38" s="243">
        <v>0</v>
      </c>
      <c r="U38" s="243">
        <v>0</v>
      </c>
      <c r="V38" s="244">
        <v>0</v>
      </c>
    </row>
    <row r="39" ht="20.1" customHeight="1" spans="1:22">
      <c r="A39" s="241" t="s">
        <v>69</v>
      </c>
      <c r="B39" s="241" t="s">
        <v>70</v>
      </c>
      <c r="C39" s="241" t="s">
        <v>95</v>
      </c>
      <c r="D39" s="242" t="s">
        <v>76</v>
      </c>
      <c r="E39" s="243">
        <v>1.5</v>
      </c>
      <c r="F39" s="243">
        <v>1.5</v>
      </c>
      <c r="G39" s="244">
        <v>1.5</v>
      </c>
      <c r="H39" s="244">
        <v>1.5</v>
      </c>
      <c r="I39" s="244">
        <v>0</v>
      </c>
      <c r="J39" s="244">
        <v>0</v>
      </c>
      <c r="K39" s="243">
        <v>0</v>
      </c>
      <c r="L39" s="243">
        <v>0</v>
      </c>
      <c r="M39" s="243">
        <v>0</v>
      </c>
      <c r="N39" s="243">
        <v>0</v>
      </c>
      <c r="O39" s="243">
        <v>0</v>
      </c>
      <c r="P39" s="243">
        <v>0</v>
      </c>
      <c r="Q39" s="243">
        <v>0</v>
      </c>
      <c r="R39" s="243">
        <v>0</v>
      </c>
      <c r="S39" s="243">
        <v>0</v>
      </c>
      <c r="T39" s="243">
        <v>0</v>
      </c>
      <c r="U39" s="243">
        <v>0</v>
      </c>
      <c r="V39" s="244">
        <v>0</v>
      </c>
    </row>
    <row r="40" ht="20.1" customHeight="1" spans="1:22">
      <c r="A40" s="241" t="s">
        <v>69</v>
      </c>
      <c r="B40" s="241" t="s">
        <v>70</v>
      </c>
      <c r="C40" s="241" t="s">
        <v>95</v>
      </c>
      <c r="D40" s="242" t="s">
        <v>77</v>
      </c>
      <c r="E40" s="243">
        <v>2.54</v>
      </c>
      <c r="F40" s="243">
        <v>2.54</v>
      </c>
      <c r="G40" s="244">
        <v>2.54</v>
      </c>
      <c r="H40" s="244">
        <v>2.54</v>
      </c>
      <c r="I40" s="244">
        <v>0</v>
      </c>
      <c r="J40" s="244">
        <v>0</v>
      </c>
      <c r="K40" s="243">
        <v>0</v>
      </c>
      <c r="L40" s="243">
        <v>0</v>
      </c>
      <c r="M40" s="243">
        <v>0</v>
      </c>
      <c r="N40" s="243">
        <v>0</v>
      </c>
      <c r="O40" s="243">
        <v>0</v>
      </c>
      <c r="P40" s="243">
        <v>0</v>
      </c>
      <c r="Q40" s="243">
        <v>0</v>
      </c>
      <c r="R40" s="243">
        <v>0</v>
      </c>
      <c r="S40" s="243">
        <v>0</v>
      </c>
      <c r="T40" s="243">
        <v>0</v>
      </c>
      <c r="U40" s="243">
        <v>0</v>
      </c>
      <c r="V40" s="244">
        <v>0</v>
      </c>
    </row>
    <row r="41" ht="20.1" customHeight="1" spans="1:22">
      <c r="A41" s="241" t="s">
        <v>69</v>
      </c>
      <c r="B41" s="241" t="s">
        <v>70</v>
      </c>
      <c r="C41" s="241" t="s">
        <v>95</v>
      </c>
      <c r="D41" s="242" t="s">
        <v>99</v>
      </c>
      <c r="E41" s="243">
        <v>3.02</v>
      </c>
      <c r="F41" s="243">
        <v>3.02</v>
      </c>
      <c r="G41" s="244">
        <v>3.02</v>
      </c>
      <c r="H41" s="244">
        <v>3.02</v>
      </c>
      <c r="I41" s="244">
        <v>0</v>
      </c>
      <c r="J41" s="244">
        <v>0</v>
      </c>
      <c r="K41" s="243">
        <v>0</v>
      </c>
      <c r="L41" s="243">
        <v>0</v>
      </c>
      <c r="M41" s="243">
        <v>0</v>
      </c>
      <c r="N41" s="243">
        <v>0</v>
      </c>
      <c r="O41" s="243">
        <v>0</v>
      </c>
      <c r="P41" s="243">
        <v>0</v>
      </c>
      <c r="Q41" s="243">
        <v>0</v>
      </c>
      <c r="R41" s="243">
        <v>0</v>
      </c>
      <c r="S41" s="243">
        <v>0</v>
      </c>
      <c r="T41" s="243">
        <v>0</v>
      </c>
      <c r="U41" s="243">
        <v>0</v>
      </c>
      <c r="V41" s="244">
        <v>0</v>
      </c>
    </row>
    <row r="42" ht="20.1" customHeight="1" spans="1:22">
      <c r="A42" s="241" t="s">
        <v>69</v>
      </c>
      <c r="B42" s="241" t="s">
        <v>70</v>
      </c>
      <c r="C42" s="241" t="s">
        <v>95</v>
      </c>
      <c r="D42" s="242" t="s">
        <v>78</v>
      </c>
      <c r="E42" s="243">
        <v>4.4</v>
      </c>
      <c r="F42" s="243">
        <v>4.4</v>
      </c>
      <c r="G42" s="244">
        <v>4.4</v>
      </c>
      <c r="H42" s="244">
        <v>4.4</v>
      </c>
      <c r="I42" s="244">
        <v>0</v>
      </c>
      <c r="J42" s="244">
        <v>0</v>
      </c>
      <c r="K42" s="243">
        <v>0</v>
      </c>
      <c r="L42" s="243">
        <v>0</v>
      </c>
      <c r="M42" s="243">
        <v>0</v>
      </c>
      <c r="N42" s="243">
        <v>0</v>
      </c>
      <c r="O42" s="243">
        <v>0</v>
      </c>
      <c r="P42" s="243">
        <v>0</v>
      </c>
      <c r="Q42" s="243">
        <v>0</v>
      </c>
      <c r="R42" s="243">
        <v>0</v>
      </c>
      <c r="S42" s="243">
        <v>0</v>
      </c>
      <c r="T42" s="243">
        <v>0</v>
      </c>
      <c r="U42" s="243">
        <v>0</v>
      </c>
      <c r="V42" s="244">
        <v>0</v>
      </c>
    </row>
    <row r="43" ht="20.1" customHeight="1" spans="1:22">
      <c r="A43" s="241" t="s">
        <v>69</v>
      </c>
      <c r="B43" s="241" t="s">
        <v>70</v>
      </c>
      <c r="C43" s="241" t="s">
        <v>95</v>
      </c>
      <c r="D43" s="242" t="s">
        <v>79</v>
      </c>
      <c r="E43" s="243">
        <v>23.59</v>
      </c>
      <c r="F43" s="243">
        <v>23.59</v>
      </c>
      <c r="G43" s="244">
        <v>23.59</v>
      </c>
      <c r="H43" s="244">
        <v>23.59</v>
      </c>
      <c r="I43" s="244">
        <v>0</v>
      </c>
      <c r="J43" s="244">
        <v>0</v>
      </c>
      <c r="K43" s="243">
        <v>0</v>
      </c>
      <c r="L43" s="243">
        <v>0</v>
      </c>
      <c r="M43" s="243">
        <v>0</v>
      </c>
      <c r="N43" s="243">
        <v>0</v>
      </c>
      <c r="O43" s="243">
        <v>0</v>
      </c>
      <c r="P43" s="243">
        <v>0</v>
      </c>
      <c r="Q43" s="243">
        <v>0</v>
      </c>
      <c r="R43" s="243">
        <v>0</v>
      </c>
      <c r="S43" s="243">
        <v>0</v>
      </c>
      <c r="T43" s="243">
        <v>0</v>
      </c>
      <c r="U43" s="243">
        <v>0</v>
      </c>
      <c r="V43" s="244">
        <v>0</v>
      </c>
    </row>
    <row r="44" ht="20.1" customHeight="1" spans="1:22">
      <c r="A44" s="241" t="s">
        <v>69</v>
      </c>
      <c r="B44" s="241" t="s">
        <v>70</v>
      </c>
      <c r="C44" s="241" t="s">
        <v>95</v>
      </c>
      <c r="D44" s="242" t="s">
        <v>80</v>
      </c>
      <c r="E44" s="243">
        <v>7.56</v>
      </c>
      <c r="F44" s="243">
        <v>7.56</v>
      </c>
      <c r="G44" s="244">
        <v>7.56</v>
      </c>
      <c r="H44" s="244">
        <v>7.56</v>
      </c>
      <c r="I44" s="244">
        <v>0</v>
      </c>
      <c r="J44" s="244">
        <v>0</v>
      </c>
      <c r="K44" s="243">
        <v>0</v>
      </c>
      <c r="L44" s="243">
        <v>0</v>
      </c>
      <c r="M44" s="243">
        <v>0</v>
      </c>
      <c r="N44" s="243">
        <v>0</v>
      </c>
      <c r="O44" s="243">
        <v>0</v>
      </c>
      <c r="P44" s="243">
        <v>0</v>
      </c>
      <c r="Q44" s="243">
        <v>0</v>
      </c>
      <c r="R44" s="243">
        <v>0</v>
      </c>
      <c r="S44" s="243">
        <v>0</v>
      </c>
      <c r="T44" s="243">
        <v>0</v>
      </c>
      <c r="U44" s="243">
        <v>0</v>
      </c>
      <c r="V44" s="244">
        <v>0</v>
      </c>
    </row>
    <row r="45" ht="20.1" customHeight="1" spans="1:22">
      <c r="A45" s="241"/>
      <c r="B45" s="241"/>
      <c r="C45" s="241"/>
      <c r="D45" s="242" t="s">
        <v>100</v>
      </c>
      <c r="E45" s="243">
        <f t="shared" ref="E45:V45" si="8">E46</f>
        <v>214.9</v>
      </c>
      <c r="F45" s="243">
        <f>F46</f>
        <v>214.9</v>
      </c>
      <c r="G45" s="244">
        <f>G46</f>
        <v>214.9</v>
      </c>
      <c r="H45" s="244">
        <f>H46</f>
        <v>214.9</v>
      </c>
      <c r="I45" s="244">
        <f>I46</f>
        <v>0</v>
      </c>
      <c r="J45" s="244">
        <f>J46</f>
        <v>0</v>
      </c>
      <c r="K45" s="243">
        <f>K46</f>
        <v>0</v>
      </c>
      <c r="L45" s="243">
        <f>L46</f>
        <v>0</v>
      </c>
      <c r="M45" s="243">
        <f>M46</f>
        <v>0</v>
      </c>
      <c r="N45" s="243">
        <f>N46</f>
        <v>0</v>
      </c>
      <c r="O45" s="243">
        <f>O46</f>
        <v>0</v>
      </c>
      <c r="P45" s="243">
        <f>P46</f>
        <v>0</v>
      </c>
      <c r="Q45" s="243">
        <f>Q46</f>
        <v>0</v>
      </c>
      <c r="R45" s="243">
        <f>R46</f>
        <v>0</v>
      </c>
      <c r="S45" s="243">
        <f>S46</f>
        <v>0</v>
      </c>
      <c r="T45" s="243">
        <f>T46</f>
        <v>0</v>
      </c>
      <c r="U45" s="243">
        <f>U46</f>
        <v>0</v>
      </c>
      <c r="V45" s="244">
        <f>V46</f>
        <v>0</v>
      </c>
    </row>
    <row r="46" ht="20.1" customHeight="1" spans="1:22">
      <c r="A46" s="241"/>
      <c r="B46" s="241"/>
      <c r="C46" s="241"/>
      <c r="D46" s="242" t="s">
        <v>101</v>
      </c>
      <c r="E46" s="243">
        <f t="shared" ref="E46:V46" si="9">E47+E49+E51</f>
        <v>214.9</v>
      </c>
      <c r="F46" s="243">
        <f>F47+F49+F51</f>
        <v>214.9</v>
      </c>
      <c r="G46" s="244">
        <f>G47+G49+G51</f>
        <v>214.9</v>
      </c>
      <c r="H46" s="244">
        <f>H47+H49+H51</f>
        <v>214.9</v>
      </c>
      <c r="I46" s="244">
        <f>I47+I49+I51</f>
        <v>0</v>
      </c>
      <c r="J46" s="244">
        <f>J47+J49+J51</f>
        <v>0</v>
      </c>
      <c r="K46" s="243">
        <f>K47+K49+K51</f>
        <v>0</v>
      </c>
      <c r="L46" s="243">
        <f>L47+L49+L51</f>
        <v>0</v>
      </c>
      <c r="M46" s="243">
        <f>M47+M49+M51</f>
        <v>0</v>
      </c>
      <c r="N46" s="243">
        <f>N47+N49+N51</f>
        <v>0</v>
      </c>
      <c r="O46" s="243">
        <f>O47+O49+O51</f>
        <v>0</v>
      </c>
      <c r="P46" s="243">
        <f>P47+P49+P51</f>
        <v>0</v>
      </c>
      <c r="Q46" s="243">
        <f>Q47+Q49+Q51</f>
        <v>0</v>
      </c>
      <c r="R46" s="243">
        <f>R47+R49+R51</f>
        <v>0</v>
      </c>
      <c r="S46" s="243">
        <f>S47+S49+S51</f>
        <v>0</v>
      </c>
      <c r="T46" s="243">
        <f>T47+T49+T51</f>
        <v>0</v>
      </c>
      <c r="U46" s="243">
        <f>U47+U49+U51</f>
        <v>0</v>
      </c>
      <c r="V46" s="244">
        <f>V47+V49+V51</f>
        <v>0</v>
      </c>
    </row>
    <row r="47" ht="20.1" customHeight="1" spans="1:22">
      <c r="A47" s="241"/>
      <c r="B47" s="241"/>
      <c r="C47" s="241"/>
      <c r="D47" s="242" t="s">
        <v>102</v>
      </c>
      <c r="E47" s="243">
        <f t="shared" ref="E47:V47" si="10">E48</f>
        <v>31.94</v>
      </c>
      <c r="F47" s="243">
        <f>F48</f>
        <v>31.94</v>
      </c>
      <c r="G47" s="244">
        <f>G48</f>
        <v>31.94</v>
      </c>
      <c r="H47" s="244">
        <f>H48</f>
        <v>31.94</v>
      </c>
      <c r="I47" s="244">
        <f>I48</f>
        <v>0</v>
      </c>
      <c r="J47" s="244">
        <f>J48</f>
        <v>0</v>
      </c>
      <c r="K47" s="243">
        <f>K48</f>
        <v>0</v>
      </c>
      <c r="L47" s="243">
        <f>L48</f>
        <v>0</v>
      </c>
      <c r="M47" s="243">
        <f>M48</f>
        <v>0</v>
      </c>
      <c r="N47" s="243">
        <f>N48</f>
        <v>0</v>
      </c>
      <c r="O47" s="243">
        <f>O48</f>
        <v>0</v>
      </c>
      <c r="P47" s="243">
        <f>P48</f>
        <v>0</v>
      </c>
      <c r="Q47" s="243">
        <f>Q48</f>
        <v>0</v>
      </c>
      <c r="R47" s="243">
        <f>R48</f>
        <v>0</v>
      </c>
      <c r="S47" s="243">
        <f>S48</f>
        <v>0</v>
      </c>
      <c r="T47" s="243">
        <f>T48</f>
        <v>0</v>
      </c>
      <c r="U47" s="243">
        <f>U48</f>
        <v>0</v>
      </c>
      <c r="V47" s="244">
        <f>V48</f>
        <v>0</v>
      </c>
    </row>
    <row r="48" ht="20.1" customHeight="1" spans="1:22">
      <c r="A48" s="241" t="s">
        <v>103</v>
      </c>
      <c r="B48" s="241" t="s">
        <v>92</v>
      </c>
      <c r="C48" s="241" t="s">
        <v>71</v>
      </c>
      <c r="D48" s="242" t="s">
        <v>104</v>
      </c>
      <c r="E48" s="243">
        <v>31.94</v>
      </c>
      <c r="F48" s="243">
        <v>31.94</v>
      </c>
      <c r="G48" s="244">
        <v>31.94</v>
      </c>
      <c r="H48" s="244">
        <v>31.94</v>
      </c>
      <c r="I48" s="244">
        <v>0</v>
      </c>
      <c r="J48" s="244">
        <v>0</v>
      </c>
      <c r="K48" s="243">
        <v>0</v>
      </c>
      <c r="L48" s="243">
        <v>0</v>
      </c>
      <c r="M48" s="243">
        <v>0</v>
      </c>
      <c r="N48" s="243">
        <v>0</v>
      </c>
      <c r="O48" s="243">
        <v>0</v>
      </c>
      <c r="P48" s="243">
        <v>0</v>
      </c>
      <c r="Q48" s="243">
        <v>0</v>
      </c>
      <c r="R48" s="243">
        <v>0</v>
      </c>
      <c r="S48" s="243">
        <v>0</v>
      </c>
      <c r="T48" s="243">
        <v>0</v>
      </c>
      <c r="U48" s="243">
        <v>0</v>
      </c>
      <c r="V48" s="244">
        <v>0</v>
      </c>
    </row>
    <row r="49" ht="20.1" customHeight="1" spans="1:22">
      <c r="A49" s="241"/>
      <c r="B49" s="241"/>
      <c r="C49" s="241"/>
      <c r="D49" s="242" t="s">
        <v>105</v>
      </c>
      <c r="E49" s="243">
        <f t="shared" ref="E49:V49" si="11">E50</f>
        <v>7.3</v>
      </c>
      <c r="F49" s="243">
        <f>F50</f>
        <v>7.3</v>
      </c>
      <c r="G49" s="244">
        <f>G50</f>
        <v>7.3</v>
      </c>
      <c r="H49" s="244">
        <f>H50</f>
        <v>7.3</v>
      </c>
      <c r="I49" s="244">
        <f>I50</f>
        <v>0</v>
      </c>
      <c r="J49" s="244">
        <f>J50</f>
        <v>0</v>
      </c>
      <c r="K49" s="243">
        <f>K50</f>
        <v>0</v>
      </c>
      <c r="L49" s="243">
        <f>L50</f>
        <v>0</v>
      </c>
      <c r="M49" s="243">
        <f>M50</f>
        <v>0</v>
      </c>
      <c r="N49" s="243">
        <f>N50</f>
        <v>0</v>
      </c>
      <c r="O49" s="243">
        <f>O50</f>
        <v>0</v>
      </c>
      <c r="P49" s="243">
        <f>P50</f>
        <v>0</v>
      </c>
      <c r="Q49" s="243">
        <f>Q50</f>
        <v>0</v>
      </c>
      <c r="R49" s="243">
        <f>R50</f>
        <v>0</v>
      </c>
      <c r="S49" s="243">
        <f>S50</f>
        <v>0</v>
      </c>
      <c r="T49" s="243">
        <f>T50</f>
        <v>0</v>
      </c>
      <c r="U49" s="243">
        <f>U50</f>
        <v>0</v>
      </c>
      <c r="V49" s="244">
        <f>V50</f>
        <v>0</v>
      </c>
    </row>
    <row r="50" ht="20.1" customHeight="1" spans="1:22">
      <c r="A50" s="241" t="s">
        <v>103</v>
      </c>
      <c r="B50" s="241" t="s">
        <v>92</v>
      </c>
      <c r="C50" s="241" t="s">
        <v>84</v>
      </c>
      <c r="D50" s="242" t="s">
        <v>104</v>
      </c>
      <c r="E50" s="243">
        <v>7.3</v>
      </c>
      <c r="F50" s="243">
        <v>7.3</v>
      </c>
      <c r="G50" s="244">
        <v>7.3</v>
      </c>
      <c r="H50" s="244">
        <v>7.3</v>
      </c>
      <c r="I50" s="244">
        <v>0</v>
      </c>
      <c r="J50" s="244">
        <v>0</v>
      </c>
      <c r="K50" s="243">
        <v>0</v>
      </c>
      <c r="L50" s="243">
        <v>0</v>
      </c>
      <c r="M50" s="243">
        <v>0</v>
      </c>
      <c r="N50" s="243">
        <v>0</v>
      </c>
      <c r="O50" s="243">
        <v>0</v>
      </c>
      <c r="P50" s="243">
        <v>0</v>
      </c>
      <c r="Q50" s="243">
        <v>0</v>
      </c>
      <c r="R50" s="243">
        <v>0</v>
      </c>
      <c r="S50" s="243">
        <v>0</v>
      </c>
      <c r="T50" s="243">
        <v>0</v>
      </c>
      <c r="U50" s="243">
        <v>0</v>
      </c>
      <c r="V50" s="244">
        <v>0</v>
      </c>
    </row>
    <row r="51" ht="20.1" customHeight="1" spans="1:22">
      <c r="A51" s="241"/>
      <c r="B51" s="241"/>
      <c r="C51" s="241"/>
      <c r="D51" s="242" t="s">
        <v>106</v>
      </c>
      <c r="E51" s="243">
        <f t="shared" ref="E51:V51" si="12">E52</f>
        <v>175.66</v>
      </c>
      <c r="F51" s="243">
        <f>F52</f>
        <v>175.66</v>
      </c>
      <c r="G51" s="244">
        <f>G52</f>
        <v>175.66</v>
      </c>
      <c r="H51" s="244">
        <f>H52</f>
        <v>175.66</v>
      </c>
      <c r="I51" s="244">
        <f>I52</f>
        <v>0</v>
      </c>
      <c r="J51" s="244">
        <f>J52</f>
        <v>0</v>
      </c>
      <c r="K51" s="243">
        <f>K52</f>
        <v>0</v>
      </c>
      <c r="L51" s="243">
        <f>L52</f>
        <v>0</v>
      </c>
      <c r="M51" s="243">
        <f>M52</f>
        <v>0</v>
      </c>
      <c r="N51" s="243">
        <f>N52</f>
        <v>0</v>
      </c>
      <c r="O51" s="243">
        <f>O52</f>
        <v>0</v>
      </c>
      <c r="P51" s="243">
        <f>P52</f>
        <v>0</v>
      </c>
      <c r="Q51" s="243">
        <f>Q52</f>
        <v>0</v>
      </c>
      <c r="R51" s="243">
        <f>R52</f>
        <v>0</v>
      </c>
      <c r="S51" s="243">
        <f>S52</f>
        <v>0</v>
      </c>
      <c r="T51" s="243">
        <f>T52</f>
        <v>0</v>
      </c>
      <c r="U51" s="243">
        <f>U52</f>
        <v>0</v>
      </c>
      <c r="V51" s="244">
        <f>V52</f>
        <v>0</v>
      </c>
    </row>
    <row r="52" ht="20.1" customHeight="1" spans="1:22">
      <c r="A52" s="241" t="s">
        <v>103</v>
      </c>
      <c r="B52" s="241" t="s">
        <v>92</v>
      </c>
      <c r="C52" s="241" t="s">
        <v>92</v>
      </c>
      <c r="D52" s="242" t="s">
        <v>107</v>
      </c>
      <c r="E52" s="243">
        <v>175.66</v>
      </c>
      <c r="F52" s="243">
        <v>175.66</v>
      </c>
      <c r="G52" s="244">
        <v>175.66</v>
      </c>
      <c r="H52" s="244">
        <v>175.66</v>
      </c>
      <c r="I52" s="244">
        <v>0</v>
      </c>
      <c r="J52" s="244">
        <v>0</v>
      </c>
      <c r="K52" s="243">
        <v>0</v>
      </c>
      <c r="L52" s="243">
        <v>0</v>
      </c>
      <c r="M52" s="243">
        <v>0</v>
      </c>
      <c r="N52" s="243">
        <v>0</v>
      </c>
      <c r="O52" s="243">
        <v>0</v>
      </c>
      <c r="P52" s="243">
        <v>0</v>
      </c>
      <c r="Q52" s="243">
        <v>0</v>
      </c>
      <c r="R52" s="243">
        <v>0</v>
      </c>
      <c r="S52" s="243">
        <v>0</v>
      </c>
      <c r="T52" s="243">
        <v>0</v>
      </c>
      <c r="U52" s="243">
        <v>0</v>
      </c>
      <c r="V52" s="244">
        <v>0</v>
      </c>
    </row>
    <row r="53" ht="20.1" customHeight="1" spans="1:22">
      <c r="A53" s="241"/>
      <c r="B53" s="241"/>
      <c r="C53" s="241"/>
      <c r="D53" s="242" t="s">
        <v>108</v>
      </c>
      <c r="E53" s="243">
        <f t="shared" ref="E53:V53" si="13">E54</f>
        <v>77.98</v>
      </c>
      <c r="F53" s="243">
        <f>F54</f>
        <v>77.98</v>
      </c>
      <c r="G53" s="244">
        <f>G54</f>
        <v>77.98</v>
      </c>
      <c r="H53" s="244">
        <f>H54</f>
        <v>77.98</v>
      </c>
      <c r="I53" s="244">
        <f>I54</f>
        <v>0</v>
      </c>
      <c r="J53" s="244">
        <f>J54</f>
        <v>0</v>
      </c>
      <c r="K53" s="243">
        <f>K54</f>
        <v>0</v>
      </c>
      <c r="L53" s="243">
        <f>L54</f>
        <v>0</v>
      </c>
      <c r="M53" s="243">
        <f>M54</f>
        <v>0</v>
      </c>
      <c r="N53" s="243">
        <f>N54</f>
        <v>0</v>
      </c>
      <c r="O53" s="243">
        <f>O54</f>
        <v>0</v>
      </c>
      <c r="P53" s="243">
        <f>P54</f>
        <v>0</v>
      </c>
      <c r="Q53" s="243">
        <f>Q54</f>
        <v>0</v>
      </c>
      <c r="R53" s="243">
        <f>R54</f>
        <v>0</v>
      </c>
      <c r="S53" s="243">
        <f>S54</f>
        <v>0</v>
      </c>
      <c r="T53" s="243">
        <f>T54</f>
        <v>0</v>
      </c>
      <c r="U53" s="243">
        <f>U54</f>
        <v>0</v>
      </c>
      <c r="V53" s="244">
        <f>V54</f>
        <v>0</v>
      </c>
    </row>
    <row r="54" ht="20.1" customHeight="1" spans="1:22">
      <c r="A54" s="241"/>
      <c r="B54" s="241"/>
      <c r="C54" s="241"/>
      <c r="D54" s="242" t="s">
        <v>109</v>
      </c>
      <c r="E54" s="243">
        <f t="shared" ref="E54:V54" si="14">E55+E57</f>
        <v>77.98</v>
      </c>
      <c r="F54" s="243">
        <f>F55+F57</f>
        <v>77.98</v>
      </c>
      <c r="G54" s="244">
        <f>G55+G57</f>
        <v>77.98</v>
      </c>
      <c r="H54" s="244">
        <f>H55+H57</f>
        <v>77.98</v>
      </c>
      <c r="I54" s="244">
        <f>I55+I57</f>
        <v>0</v>
      </c>
      <c r="J54" s="244">
        <f>J55+J57</f>
        <v>0</v>
      </c>
      <c r="K54" s="243">
        <f>K55+K57</f>
        <v>0</v>
      </c>
      <c r="L54" s="243">
        <f>L55+L57</f>
        <v>0</v>
      </c>
      <c r="M54" s="243">
        <f>M55+M57</f>
        <v>0</v>
      </c>
      <c r="N54" s="243">
        <f>N55+N57</f>
        <v>0</v>
      </c>
      <c r="O54" s="243">
        <f>O55+O57</f>
        <v>0</v>
      </c>
      <c r="P54" s="243">
        <f>P55+P57</f>
        <v>0</v>
      </c>
      <c r="Q54" s="243">
        <f>Q55+Q57</f>
        <v>0</v>
      </c>
      <c r="R54" s="243">
        <f>R55+R57</f>
        <v>0</v>
      </c>
      <c r="S54" s="243">
        <f>S55+S57</f>
        <v>0</v>
      </c>
      <c r="T54" s="243">
        <f>T55+T57</f>
        <v>0</v>
      </c>
      <c r="U54" s="243">
        <f>U55+U57</f>
        <v>0</v>
      </c>
      <c r="V54" s="244">
        <f>V55+V57</f>
        <v>0</v>
      </c>
    </row>
    <row r="55" ht="20.1" customHeight="1" spans="1:22">
      <c r="A55" s="241"/>
      <c r="B55" s="241"/>
      <c r="C55" s="241"/>
      <c r="D55" s="242" t="s">
        <v>110</v>
      </c>
      <c r="E55" s="243">
        <f t="shared" ref="E55:V55" si="15">E56</f>
        <v>56.65</v>
      </c>
      <c r="F55" s="243">
        <f>F56</f>
        <v>56.65</v>
      </c>
      <c r="G55" s="244">
        <f>G56</f>
        <v>56.65</v>
      </c>
      <c r="H55" s="244">
        <f>H56</f>
        <v>56.65</v>
      </c>
      <c r="I55" s="244">
        <f>I56</f>
        <v>0</v>
      </c>
      <c r="J55" s="244">
        <f>J56</f>
        <v>0</v>
      </c>
      <c r="K55" s="243">
        <f>K56</f>
        <v>0</v>
      </c>
      <c r="L55" s="243">
        <f>L56</f>
        <v>0</v>
      </c>
      <c r="M55" s="243">
        <f>M56</f>
        <v>0</v>
      </c>
      <c r="N55" s="243">
        <f>N56</f>
        <v>0</v>
      </c>
      <c r="O55" s="243">
        <f>O56</f>
        <v>0</v>
      </c>
      <c r="P55" s="243">
        <f>P56</f>
        <v>0</v>
      </c>
      <c r="Q55" s="243">
        <f>Q56</f>
        <v>0</v>
      </c>
      <c r="R55" s="243">
        <f>R56</f>
        <v>0</v>
      </c>
      <c r="S55" s="243">
        <f>S56</f>
        <v>0</v>
      </c>
      <c r="T55" s="243">
        <f>T56</f>
        <v>0</v>
      </c>
      <c r="U55" s="243">
        <f>U56</f>
        <v>0</v>
      </c>
      <c r="V55" s="244">
        <f>V56</f>
        <v>0</v>
      </c>
    </row>
    <row r="56" ht="20.1" customHeight="1" spans="1:22">
      <c r="A56" s="241" t="s">
        <v>111</v>
      </c>
      <c r="B56" s="241" t="s">
        <v>112</v>
      </c>
      <c r="C56" s="241" t="s">
        <v>71</v>
      </c>
      <c r="D56" s="242" t="s">
        <v>113</v>
      </c>
      <c r="E56" s="243">
        <v>56.65</v>
      </c>
      <c r="F56" s="243">
        <v>56.65</v>
      </c>
      <c r="G56" s="244">
        <v>56.65</v>
      </c>
      <c r="H56" s="244">
        <v>56.65</v>
      </c>
      <c r="I56" s="244">
        <v>0</v>
      </c>
      <c r="J56" s="244">
        <v>0</v>
      </c>
      <c r="K56" s="243">
        <v>0</v>
      </c>
      <c r="L56" s="243">
        <v>0</v>
      </c>
      <c r="M56" s="243">
        <v>0</v>
      </c>
      <c r="N56" s="243">
        <v>0</v>
      </c>
      <c r="O56" s="243">
        <v>0</v>
      </c>
      <c r="P56" s="243">
        <v>0</v>
      </c>
      <c r="Q56" s="243">
        <v>0</v>
      </c>
      <c r="R56" s="243">
        <v>0</v>
      </c>
      <c r="S56" s="243">
        <v>0</v>
      </c>
      <c r="T56" s="243">
        <v>0</v>
      </c>
      <c r="U56" s="243">
        <v>0</v>
      </c>
      <c r="V56" s="244">
        <v>0</v>
      </c>
    </row>
    <row r="57" ht="20.1" customHeight="1" spans="1:22">
      <c r="A57" s="241"/>
      <c r="B57" s="241"/>
      <c r="C57" s="241"/>
      <c r="D57" s="242" t="s">
        <v>114</v>
      </c>
      <c r="E57" s="243">
        <f t="shared" ref="E57:V57" si="16">E58</f>
        <v>21.33</v>
      </c>
      <c r="F57" s="243">
        <f>F58</f>
        <v>21.33</v>
      </c>
      <c r="G57" s="244">
        <f>G58</f>
        <v>21.33</v>
      </c>
      <c r="H57" s="244">
        <f>H58</f>
        <v>21.33</v>
      </c>
      <c r="I57" s="244">
        <f>I58</f>
        <v>0</v>
      </c>
      <c r="J57" s="244">
        <f>J58</f>
        <v>0</v>
      </c>
      <c r="K57" s="243">
        <f>K58</f>
        <v>0</v>
      </c>
      <c r="L57" s="243">
        <f>L58</f>
        <v>0</v>
      </c>
      <c r="M57" s="243">
        <f>M58</f>
        <v>0</v>
      </c>
      <c r="N57" s="243">
        <f>N58</f>
        <v>0</v>
      </c>
      <c r="O57" s="243">
        <f>O58</f>
        <v>0</v>
      </c>
      <c r="P57" s="243">
        <f>P58</f>
        <v>0</v>
      </c>
      <c r="Q57" s="243">
        <f>Q58</f>
        <v>0</v>
      </c>
      <c r="R57" s="243">
        <f>R58</f>
        <v>0</v>
      </c>
      <c r="S57" s="243">
        <f>S58</f>
        <v>0</v>
      </c>
      <c r="T57" s="243">
        <f>T58</f>
        <v>0</v>
      </c>
      <c r="U57" s="243">
        <f>U58</f>
        <v>0</v>
      </c>
      <c r="V57" s="244">
        <f>V58</f>
        <v>0</v>
      </c>
    </row>
    <row r="58" ht="20.1" customHeight="1" spans="1:22">
      <c r="A58" s="241" t="s">
        <v>111</v>
      </c>
      <c r="B58" s="241" t="s">
        <v>112</v>
      </c>
      <c r="C58" s="241" t="s">
        <v>84</v>
      </c>
      <c r="D58" s="242" t="s">
        <v>113</v>
      </c>
      <c r="E58" s="243">
        <v>21.33</v>
      </c>
      <c r="F58" s="243">
        <v>21.33</v>
      </c>
      <c r="G58" s="244">
        <v>21.33</v>
      </c>
      <c r="H58" s="244">
        <v>21.33</v>
      </c>
      <c r="I58" s="244">
        <v>0</v>
      </c>
      <c r="J58" s="244">
        <v>0</v>
      </c>
      <c r="K58" s="243">
        <v>0</v>
      </c>
      <c r="L58" s="243">
        <v>0</v>
      </c>
      <c r="M58" s="243">
        <v>0</v>
      </c>
      <c r="N58" s="243">
        <v>0</v>
      </c>
      <c r="O58" s="243">
        <v>0</v>
      </c>
      <c r="P58" s="243">
        <v>0</v>
      </c>
      <c r="Q58" s="243">
        <v>0</v>
      </c>
      <c r="R58" s="243">
        <v>0</v>
      </c>
      <c r="S58" s="243">
        <v>0</v>
      </c>
      <c r="T58" s="243">
        <v>0</v>
      </c>
      <c r="U58" s="243">
        <v>0</v>
      </c>
      <c r="V58" s="244">
        <v>0</v>
      </c>
    </row>
  </sheetData>
  <mergeCells count="29">
    <mergeCell ref="A1:V1"/>
    <mergeCell ref="A2:D2"/>
    <mergeCell ref="F3:Q3"/>
    <mergeCell ref="R3:S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3:T6"/>
    <mergeCell ref="U3:U6"/>
    <mergeCell ref="V3:V6"/>
    <mergeCell ref="A3:C4"/>
  </mergeCells>
  <printOptions horizontalCentered="1"/>
  <pageMargins left="0.55" right="0.55" top="0.786805555555556" bottom="0.786805555555556" header="0.511805555555556" footer="0.511805555555556"/>
  <pageSetup paperSize="9" scale="57" fitToHeight="9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58"/>
  <sheetViews>
    <sheetView showGridLines="0" showZeros="0" workbookViewId="0">
      <selection activeCell="A1" sqref="A1:L1"/>
    </sheetView>
  </sheetViews>
  <sheetFormatPr defaultColWidth="7" defaultRowHeight="11.25"/>
  <cols>
    <col min="1" max="3" width="4.5" style="76" customWidth="1"/>
    <col min="4" max="4" width="25.5" style="76" customWidth="1"/>
    <col min="5" max="6" width="12.625" style="76" customWidth="1"/>
    <col min="7" max="7" width="11.875" style="76" customWidth="1"/>
    <col min="8" max="8" width="12.625" style="76" customWidth="1"/>
    <col min="9" max="9" width="12.75" style="76" customWidth="1"/>
    <col min="10" max="12" width="12.625" style="76" customWidth="1"/>
    <col min="13" max="16384" width="7" style="76"/>
  </cols>
  <sheetData>
    <row r="1" ht="42" customHeight="1" spans="1:12">
      <c r="A1" s="77" t="s">
        <v>115</v>
      </c>
      <c r="B1" s="77"/>
      <c r="C1" s="77"/>
      <c r="D1" s="77"/>
      <c r="E1" s="77"/>
      <c r="F1" s="77"/>
      <c r="G1" s="77"/>
      <c r="H1" s="77"/>
      <c r="I1" s="77"/>
      <c r="J1" s="77"/>
      <c r="K1" s="77"/>
      <c r="L1" s="77"/>
    </row>
    <row r="2" ht="15.75" customHeight="1" spans="1:12">
      <c r="A2" s="78" t="s">
        <v>1</v>
      </c>
      <c r="B2" s="79"/>
      <c r="C2" s="79"/>
      <c r="D2" s="79"/>
      <c r="E2" s="80"/>
      <c r="F2" s="80"/>
      <c r="G2" s="81"/>
      <c r="H2" s="81"/>
      <c r="I2" s="81"/>
      <c r="J2" s="81"/>
      <c r="K2" s="81"/>
      <c r="L2" s="53" t="s">
        <v>2</v>
      </c>
    </row>
    <row r="3" s="73" customFormat="1" ht="16.5" customHeight="1" spans="1:12">
      <c r="A3" s="207" t="s">
        <v>116</v>
      </c>
      <c r="B3" s="208"/>
      <c r="C3" s="209"/>
      <c r="D3" s="210" t="s">
        <v>117</v>
      </c>
      <c r="E3" s="211" t="s">
        <v>42</v>
      </c>
      <c r="F3" s="212" t="s">
        <v>118</v>
      </c>
      <c r="G3" s="212"/>
      <c r="H3" s="212"/>
      <c r="I3" s="212"/>
      <c r="J3" s="212"/>
      <c r="K3" s="212"/>
      <c r="L3" s="212"/>
    </row>
    <row r="4" s="73" customFormat="1" ht="14.25" customHeight="1" spans="1:12">
      <c r="A4" s="213" t="s">
        <v>53</v>
      </c>
      <c r="B4" s="214" t="s">
        <v>54</v>
      </c>
      <c r="C4" s="214" t="s">
        <v>55</v>
      </c>
      <c r="D4" s="215"/>
      <c r="E4" s="211"/>
      <c r="F4" s="211" t="s">
        <v>7</v>
      </c>
      <c r="G4" s="216" t="s">
        <v>119</v>
      </c>
      <c r="H4" s="216"/>
      <c r="I4" s="216"/>
      <c r="J4" s="223" t="s">
        <v>120</v>
      </c>
      <c r="K4" s="224"/>
      <c r="L4" s="225"/>
    </row>
    <row r="5" s="73" customFormat="1" ht="24.75" customHeight="1" spans="1:12">
      <c r="A5" s="213"/>
      <c r="B5" s="214"/>
      <c r="C5" s="214"/>
      <c r="D5" s="217"/>
      <c r="E5" s="211"/>
      <c r="F5" s="211"/>
      <c r="G5" s="211" t="s">
        <v>17</v>
      </c>
      <c r="H5" s="211" t="s">
        <v>121</v>
      </c>
      <c r="I5" s="211" t="s">
        <v>122</v>
      </c>
      <c r="J5" s="211" t="s">
        <v>17</v>
      </c>
      <c r="K5" s="211" t="s">
        <v>123</v>
      </c>
      <c r="L5" s="211" t="s">
        <v>124</v>
      </c>
    </row>
    <row r="6" s="73" customFormat="1" ht="20.1" customHeight="1" spans="1:12">
      <c r="A6" s="218" t="s">
        <v>65</v>
      </c>
      <c r="B6" s="214" t="s">
        <v>65</v>
      </c>
      <c r="C6" s="214" t="s">
        <v>65</v>
      </c>
      <c r="D6" s="214" t="s">
        <v>65</v>
      </c>
      <c r="E6" s="212">
        <v>1</v>
      </c>
      <c r="F6" s="212">
        <v>2</v>
      </c>
      <c r="G6" s="212">
        <v>3</v>
      </c>
      <c r="H6" s="212">
        <v>4</v>
      </c>
      <c r="I6" s="212">
        <v>5</v>
      </c>
      <c r="J6" s="212">
        <v>6</v>
      </c>
      <c r="K6" s="212">
        <v>7</v>
      </c>
      <c r="L6" s="212">
        <v>8</v>
      </c>
    </row>
    <row r="7" s="74" customFormat="1" ht="20.1" customHeight="1" spans="1:12">
      <c r="A7" s="219"/>
      <c r="B7" s="220"/>
      <c r="C7" s="220"/>
      <c r="D7" s="221" t="s">
        <v>7</v>
      </c>
      <c r="E7" s="222">
        <f t="shared" ref="E7:L7" si="0">E8+E44+E53</f>
        <v>2415.96</v>
      </c>
      <c r="F7" s="222">
        <f>F8+F44+F53</f>
        <v>2415.96</v>
      </c>
      <c r="G7" s="222">
        <f>G8+G44+G53</f>
        <v>1698.62</v>
      </c>
      <c r="H7" s="222">
        <f>H8+H44+H53</f>
        <v>1574.9</v>
      </c>
      <c r="I7" s="222">
        <f>I8+I44+I53</f>
        <v>123.72</v>
      </c>
      <c r="J7" s="222">
        <f>J8+J44+J53</f>
        <v>717.34</v>
      </c>
      <c r="K7" s="222">
        <f>K8+K44+K53</f>
        <v>713.84</v>
      </c>
      <c r="L7" s="222">
        <f>L8+L44+L53</f>
        <v>3.5</v>
      </c>
    </row>
    <row r="8" s="75" customFormat="1" ht="20.1" customHeight="1" spans="1:12">
      <c r="A8" s="219" t="s">
        <v>69</v>
      </c>
      <c r="B8" s="220"/>
      <c r="C8" s="220"/>
      <c r="D8" s="221" t="s">
        <v>66</v>
      </c>
      <c r="E8" s="222">
        <f t="shared" ref="E8:L8" si="1">E9</f>
        <v>2123.08</v>
      </c>
      <c r="F8" s="222">
        <f>F9</f>
        <v>2123.08</v>
      </c>
      <c r="G8" s="222">
        <f>G9</f>
        <v>1405.74</v>
      </c>
      <c r="H8" s="222">
        <f>H9</f>
        <v>1282.02</v>
      </c>
      <c r="I8" s="222">
        <f>I9</f>
        <v>123.72</v>
      </c>
      <c r="J8" s="222">
        <f>J9</f>
        <v>717.34</v>
      </c>
      <c r="K8" s="222">
        <f>K9</f>
        <v>713.84</v>
      </c>
      <c r="L8" s="222">
        <f>L9</f>
        <v>3.5</v>
      </c>
    </row>
    <row r="9" s="75" customFormat="1" ht="20.1" customHeight="1" spans="1:12">
      <c r="A9" s="219"/>
      <c r="B9" s="220" t="s">
        <v>70</v>
      </c>
      <c r="C9" s="220"/>
      <c r="D9" s="221" t="s">
        <v>67</v>
      </c>
      <c r="E9" s="222">
        <f t="shared" ref="E9:L9" si="2">E10+E22+E29+E31</f>
        <v>2123.08</v>
      </c>
      <c r="F9" s="222">
        <f>F10+F22+F29+F31</f>
        <v>2123.08</v>
      </c>
      <c r="G9" s="222">
        <f>G10+G22+G29+G31</f>
        <v>1405.74</v>
      </c>
      <c r="H9" s="222">
        <f>H10+H22+H29+H31</f>
        <v>1282.02</v>
      </c>
      <c r="I9" s="222">
        <f>I10+I22+I29+I31</f>
        <v>123.72</v>
      </c>
      <c r="J9" s="222">
        <f>J10+J22+J29+J31</f>
        <v>717.34</v>
      </c>
      <c r="K9" s="222">
        <f>K10+K22+K29+K31</f>
        <v>713.84</v>
      </c>
      <c r="L9" s="222">
        <f>L10+L22+L29+L31</f>
        <v>3.5</v>
      </c>
    </row>
    <row r="10" s="75" customFormat="1" ht="20.1" customHeight="1" spans="1:12">
      <c r="A10" s="219"/>
      <c r="B10" s="220"/>
      <c r="C10" s="220" t="s">
        <v>71</v>
      </c>
      <c r="D10" s="221" t="s">
        <v>68</v>
      </c>
      <c r="E10" s="222">
        <f t="shared" ref="E10:L10" si="3">SUM(E11:E21)</f>
        <v>1046.12</v>
      </c>
      <c r="F10" s="222">
        <f>SUM(F11:F21)</f>
        <v>1046.12</v>
      </c>
      <c r="G10" s="222">
        <f>SUM(G11:G21)</f>
        <v>1042.62</v>
      </c>
      <c r="H10" s="222">
        <f>SUM(H11:H21)</f>
        <v>926.46</v>
      </c>
      <c r="I10" s="222">
        <f>SUM(I11:I21)</f>
        <v>116.16</v>
      </c>
      <c r="J10" s="222">
        <f>SUM(J11:J21)</f>
        <v>3.5</v>
      </c>
      <c r="K10" s="222">
        <f>SUM(K11:K21)</f>
        <v>0</v>
      </c>
      <c r="L10" s="222">
        <f>SUM(L11:L21)</f>
        <v>3.5</v>
      </c>
    </row>
    <row r="11" s="75" customFormat="1" ht="20.1" customHeight="1" spans="1:12">
      <c r="A11" s="219" t="s">
        <v>125</v>
      </c>
      <c r="B11" s="220" t="s">
        <v>126</v>
      </c>
      <c r="C11" s="220" t="s">
        <v>127</v>
      </c>
      <c r="D11" s="221" t="s">
        <v>74</v>
      </c>
      <c r="E11" s="222">
        <v>48.96</v>
      </c>
      <c r="F11" s="222">
        <v>48.96</v>
      </c>
      <c r="G11" s="222">
        <v>48.96</v>
      </c>
      <c r="H11" s="222">
        <v>48.96</v>
      </c>
      <c r="I11" s="222">
        <v>0</v>
      </c>
      <c r="J11" s="222">
        <v>0</v>
      </c>
      <c r="K11" s="222">
        <v>0</v>
      </c>
      <c r="L11" s="222">
        <v>0</v>
      </c>
    </row>
    <row r="12" s="75" customFormat="1" ht="20.1" customHeight="1" spans="1:12">
      <c r="A12" s="219" t="s">
        <v>125</v>
      </c>
      <c r="B12" s="220" t="s">
        <v>126</v>
      </c>
      <c r="C12" s="220" t="s">
        <v>127</v>
      </c>
      <c r="D12" s="221" t="s">
        <v>77</v>
      </c>
      <c r="E12" s="222">
        <v>6.19</v>
      </c>
      <c r="F12" s="222">
        <v>6.19</v>
      </c>
      <c r="G12" s="222">
        <v>6.19</v>
      </c>
      <c r="H12" s="222">
        <v>6.19</v>
      </c>
      <c r="I12" s="222">
        <v>0</v>
      </c>
      <c r="J12" s="222">
        <v>0</v>
      </c>
      <c r="K12" s="222">
        <v>0</v>
      </c>
      <c r="L12" s="222">
        <v>0</v>
      </c>
    </row>
    <row r="13" s="75" customFormat="1" ht="20.1" customHeight="1" spans="1:12">
      <c r="A13" s="219" t="s">
        <v>125</v>
      </c>
      <c r="B13" s="220" t="s">
        <v>126</v>
      </c>
      <c r="C13" s="220" t="s">
        <v>127</v>
      </c>
      <c r="D13" s="221" t="s">
        <v>75</v>
      </c>
      <c r="E13" s="222">
        <v>1.6</v>
      </c>
      <c r="F13" s="222">
        <v>1.6</v>
      </c>
      <c r="G13" s="222">
        <v>1.6</v>
      </c>
      <c r="H13" s="222">
        <v>1.6</v>
      </c>
      <c r="I13" s="222">
        <v>0</v>
      </c>
      <c r="J13" s="222">
        <v>0</v>
      </c>
      <c r="K13" s="222">
        <v>0</v>
      </c>
      <c r="L13" s="222">
        <v>0</v>
      </c>
    </row>
    <row r="14" s="75" customFormat="1" ht="20.1" customHeight="1" spans="1:12">
      <c r="A14" s="219" t="s">
        <v>125</v>
      </c>
      <c r="B14" s="220" t="s">
        <v>126</v>
      </c>
      <c r="C14" s="220" t="s">
        <v>127</v>
      </c>
      <c r="D14" s="221" t="s">
        <v>82</v>
      </c>
      <c r="E14" s="222">
        <v>3.5</v>
      </c>
      <c r="F14" s="222">
        <v>3.5</v>
      </c>
      <c r="G14" s="222">
        <v>0</v>
      </c>
      <c r="H14" s="222">
        <v>0</v>
      </c>
      <c r="I14" s="222">
        <v>0</v>
      </c>
      <c r="J14" s="222">
        <v>3.5</v>
      </c>
      <c r="K14" s="222">
        <v>0</v>
      </c>
      <c r="L14" s="222">
        <v>3.5</v>
      </c>
    </row>
    <row r="15" s="75" customFormat="1" ht="20.1" customHeight="1" spans="1:12">
      <c r="A15" s="219" t="s">
        <v>125</v>
      </c>
      <c r="B15" s="220" t="s">
        <v>126</v>
      </c>
      <c r="C15" s="220" t="s">
        <v>127</v>
      </c>
      <c r="D15" s="221" t="s">
        <v>79</v>
      </c>
      <c r="E15" s="222">
        <v>62.62</v>
      </c>
      <c r="F15" s="222">
        <v>62.62</v>
      </c>
      <c r="G15" s="222">
        <v>62.62</v>
      </c>
      <c r="H15" s="222">
        <v>62.62</v>
      </c>
      <c r="I15" s="222">
        <v>0</v>
      </c>
      <c r="J15" s="222">
        <v>0</v>
      </c>
      <c r="K15" s="222">
        <v>0</v>
      </c>
      <c r="L15" s="222">
        <v>0</v>
      </c>
    </row>
    <row r="16" s="75" customFormat="1" ht="20.1" customHeight="1" spans="1:12">
      <c r="A16" s="219" t="s">
        <v>125</v>
      </c>
      <c r="B16" s="220" t="s">
        <v>126</v>
      </c>
      <c r="C16" s="220" t="s">
        <v>127</v>
      </c>
      <c r="D16" s="221" t="s">
        <v>80</v>
      </c>
      <c r="E16" s="222">
        <v>16.32</v>
      </c>
      <c r="F16" s="222">
        <v>16.32</v>
      </c>
      <c r="G16" s="222">
        <v>16.32</v>
      </c>
      <c r="H16" s="222">
        <v>0</v>
      </c>
      <c r="I16" s="222">
        <v>16.32</v>
      </c>
      <c r="J16" s="222">
        <v>0</v>
      </c>
      <c r="K16" s="222">
        <v>0</v>
      </c>
      <c r="L16" s="222">
        <v>0</v>
      </c>
    </row>
    <row r="17" s="75" customFormat="1" ht="20.1" customHeight="1" spans="1:12">
      <c r="A17" s="219" t="s">
        <v>125</v>
      </c>
      <c r="B17" s="220" t="s">
        <v>126</v>
      </c>
      <c r="C17" s="220" t="s">
        <v>127</v>
      </c>
      <c r="D17" s="221" t="s">
        <v>81</v>
      </c>
      <c r="E17" s="222">
        <v>99.84</v>
      </c>
      <c r="F17" s="222">
        <v>99.84</v>
      </c>
      <c r="G17" s="222">
        <v>99.84</v>
      </c>
      <c r="H17" s="222">
        <v>0</v>
      </c>
      <c r="I17" s="222">
        <v>99.84</v>
      </c>
      <c r="J17" s="222">
        <v>0</v>
      </c>
      <c r="K17" s="222">
        <v>0</v>
      </c>
      <c r="L17" s="222">
        <v>0</v>
      </c>
    </row>
    <row r="18" s="75" customFormat="1" ht="20.1" customHeight="1" spans="1:12">
      <c r="A18" s="219" t="s">
        <v>125</v>
      </c>
      <c r="B18" s="220" t="s">
        <v>126</v>
      </c>
      <c r="C18" s="220" t="s">
        <v>127</v>
      </c>
      <c r="D18" s="221" t="s">
        <v>73</v>
      </c>
      <c r="E18" s="222">
        <v>46.19</v>
      </c>
      <c r="F18" s="222">
        <v>46.19</v>
      </c>
      <c r="G18" s="222">
        <v>46.19</v>
      </c>
      <c r="H18" s="222">
        <v>46.19</v>
      </c>
      <c r="I18" s="222">
        <v>0</v>
      </c>
      <c r="J18" s="222">
        <v>0</v>
      </c>
      <c r="K18" s="222">
        <v>0</v>
      </c>
      <c r="L18" s="222">
        <v>0</v>
      </c>
    </row>
    <row r="19" s="75" customFormat="1" ht="20.1" customHeight="1" spans="1:12">
      <c r="A19" s="219" t="s">
        <v>125</v>
      </c>
      <c r="B19" s="220" t="s">
        <v>126</v>
      </c>
      <c r="C19" s="220" t="s">
        <v>127</v>
      </c>
      <c r="D19" s="221" t="s">
        <v>76</v>
      </c>
      <c r="E19" s="222">
        <v>3.99</v>
      </c>
      <c r="F19" s="222">
        <v>3.99</v>
      </c>
      <c r="G19" s="222">
        <v>3.99</v>
      </c>
      <c r="H19" s="222">
        <v>3.99</v>
      </c>
      <c r="I19" s="222">
        <v>0</v>
      </c>
      <c r="J19" s="222">
        <v>0</v>
      </c>
      <c r="K19" s="222">
        <v>0</v>
      </c>
      <c r="L19" s="222">
        <v>0</v>
      </c>
    </row>
    <row r="20" s="75" customFormat="1" ht="20.1" customHeight="1" spans="1:12">
      <c r="A20" s="219" t="s">
        <v>125</v>
      </c>
      <c r="B20" s="220" t="s">
        <v>126</v>
      </c>
      <c r="C20" s="220" t="s">
        <v>127</v>
      </c>
      <c r="D20" s="221" t="s">
        <v>72</v>
      </c>
      <c r="E20" s="222">
        <v>745.26</v>
      </c>
      <c r="F20" s="222">
        <v>745.26</v>
      </c>
      <c r="G20" s="222">
        <v>745.26</v>
      </c>
      <c r="H20" s="222">
        <v>745.26</v>
      </c>
      <c r="I20" s="222">
        <v>0</v>
      </c>
      <c r="J20" s="222">
        <v>0</v>
      </c>
      <c r="K20" s="222">
        <v>0</v>
      </c>
      <c r="L20" s="222">
        <v>0</v>
      </c>
    </row>
    <row r="21" s="75" customFormat="1" ht="20.1" customHeight="1" spans="1:12">
      <c r="A21" s="219" t="s">
        <v>125</v>
      </c>
      <c r="B21" s="220" t="s">
        <v>126</v>
      </c>
      <c r="C21" s="220" t="s">
        <v>127</v>
      </c>
      <c r="D21" s="221" t="s">
        <v>78</v>
      </c>
      <c r="E21" s="222">
        <v>11.65</v>
      </c>
      <c r="F21" s="222">
        <v>11.65</v>
      </c>
      <c r="G21" s="222">
        <v>11.65</v>
      </c>
      <c r="H21" s="222">
        <v>11.65</v>
      </c>
      <c r="I21" s="222">
        <v>0</v>
      </c>
      <c r="J21" s="222">
        <v>0</v>
      </c>
      <c r="K21" s="222">
        <v>0</v>
      </c>
      <c r="L21" s="222">
        <v>0</v>
      </c>
    </row>
    <row r="22" s="75" customFormat="1" ht="20.1" customHeight="1" spans="1:12">
      <c r="A22" s="219"/>
      <c r="B22" s="220"/>
      <c r="C22" s="220" t="s">
        <v>84</v>
      </c>
      <c r="D22" s="221" t="s">
        <v>83</v>
      </c>
      <c r="E22" s="222">
        <f t="shared" ref="E22:L22" si="4">SUM(E23:E28)</f>
        <v>643.84</v>
      </c>
      <c r="F22" s="222">
        <f>SUM(F23:F28)</f>
        <v>643.84</v>
      </c>
      <c r="G22" s="222">
        <f>SUM(G23:G28)</f>
        <v>0</v>
      </c>
      <c r="H22" s="222">
        <f>SUM(H23:H28)</f>
        <v>0</v>
      </c>
      <c r="I22" s="222">
        <f>SUM(I23:I28)</f>
        <v>0</v>
      </c>
      <c r="J22" s="222">
        <f>SUM(J23:J28)</f>
        <v>643.84</v>
      </c>
      <c r="K22" s="222">
        <f>SUM(K23:K28)</f>
        <v>643.84</v>
      </c>
      <c r="L22" s="222">
        <f>SUM(L23:L28)</f>
        <v>0</v>
      </c>
    </row>
    <row r="23" s="75" customFormat="1" ht="20.1" customHeight="1" spans="1:12">
      <c r="A23" s="219" t="s">
        <v>125</v>
      </c>
      <c r="B23" s="220" t="s">
        <v>126</v>
      </c>
      <c r="C23" s="220" t="s">
        <v>128</v>
      </c>
      <c r="D23" s="221" t="s">
        <v>86</v>
      </c>
      <c r="E23" s="222">
        <v>200</v>
      </c>
      <c r="F23" s="222">
        <v>200</v>
      </c>
      <c r="G23" s="222">
        <v>0</v>
      </c>
      <c r="H23" s="222">
        <v>0</v>
      </c>
      <c r="I23" s="222">
        <v>0</v>
      </c>
      <c r="J23" s="222">
        <v>200</v>
      </c>
      <c r="K23" s="222">
        <v>200</v>
      </c>
      <c r="L23" s="222">
        <v>0</v>
      </c>
    </row>
    <row r="24" s="75" customFormat="1" ht="20.1" customHeight="1" spans="1:12">
      <c r="A24" s="219" t="s">
        <v>125</v>
      </c>
      <c r="B24" s="220" t="s">
        <v>126</v>
      </c>
      <c r="C24" s="220" t="s">
        <v>128</v>
      </c>
      <c r="D24" s="221" t="s">
        <v>88</v>
      </c>
      <c r="E24" s="222">
        <v>260</v>
      </c>
      <c r="F24" s="222">
        <v>260</v>
      </c>
      <c r="G24" s="222">
        <v>0</v>
      </c>
      <c r="H24" s="222">
        <v>0</v>
      </c>
      <c r="I24" s="222">
        <v>0</v>
      </c>
      <c r="J24" s="222">
        <v>260</v>
      </c>
      <c r="K24" s="222">
        <v>260</v>
      </c>
      <c r="L24" s="222">
        <v>0</v>
      </c>
    </row>
    <row r="25" s="75" customFormat="1" ht="20.1" customHeight="1" spans="1:12">
      <c r="A25" s="219" t="s">
        <v>125</v>
      </c>
      <c r="B25" s="220" t="s">
        <v>126</v>
      </c>
      <c r="C25" s="220" t="s">
        <v>128</v>
      </c>
      <c r="D25" s="221" t="s">
        <v>89</v>
      </c>
      <c r="E25" s="222">
        <v>66.84</v>
      </c>
      <c r="F25" s="222">
        <v>66.84</v>
      </c>
      <c r="G25" s="222">
        <v>0</v>
      </c>
      <c r="H25" s="222">
        <v>0</v>
      </c>
      <c r="I25" s="222">
        <v>0</v>
      </c>
      <c r="J25" s="222">
        <v>66.84</v>
      </c>
      <c r="K25" s="222">
        <v>66.84</v>
      </c>
      <c r="L25" s="222">
        <v>0</v>
      </c>
    </row>
    <row r="26" s="75" customFormat="1" ht="20.1" customHeight="1" spans="1:12">
      <c r="A26" s="219" t="s">
        <v>125</v>
      </c>
      <c r="B26" s="220" t="s">
        <v>126</v>
      </c>
      <c r="C26" s="220" t="s">
        <v>128</v>
      </c>
      <c r="D26" s="221" t="s">
        <v>85</v>
      </c>
      <c r="E26" s="222">
        <v>12</v>
      </c>
      <c r="F26" s="222">
        <v>12</v>
      </c>
      <c r="G26" s="222">
        <v>0</v>
      </c>
      <c r="H26" s="222">
        <v>0</v>
      </c>
      <c r="I26" s="222">
        <v>0</v>
      </c>
      <c r="J26" s="222">
        <v>12</v>
      </c>
      <c r="K26" s="222">
        <v>12</v>
      </c>
      <c r="L26" s="222">
        <v>0</v>
      </c>
    </row>
    <row r="27" s="75" customFormat="1" ht="20.1" customHeight="1" spans="1:12">
      <c r="A27" s="219" t="s">
        <v>125</v>
      </c>
      <c r="B27" s="220" t="s">
        <v>126</v>
      </c>
      <c r="C27" s="220" t="s">
        <v>128</v>
      </c>
      <c r="D27" s="221" t="s">
        <v>90</v>
      </c>
      <c r="E27" s="222">
        <v>60</v>
      </c>
      <c r="F27" s="222">
        <v>60</v>
      </c>
      <c r="G27" s="222">
        <v>0</v>
      </c>
      <c r="H27" s="222">
        <v>0</v>
      </c>
      <c r="I27" s="222">
        <v>0</v>
      </c>
      <c r="J27" s="222">
        <v>60</v>
      </c>
      <c r="K27" s="222">
        <v>60</v>
      </c>
      <c r="L27" s="222">
        <v>0</v>
      </c>
    </row>
    <row r="28" s="75" customFormat="1" ht="20.1" customHeight="1" spans="1:12">
      <c r="A28" s="219" t="s">
        <v>125</v>
      </c>
      <c r="B28" s="220" t="s">
        <v>126</v>
      </c>
      <c r="C28" s="220" t="s">
        <v>128</v>
      </c>
      <c r="D28" s="221" t="s">
        <v>87</v>
      </c>
      <c r="E28" s="222">
        <v>45</v>
      </c>
      <c r="F28" s="222">
        <v>45</v>
      </c>
      <c r="G28" s="222">
        <v>0</v>
      </c>
      <c r="H28" s="222">
        <v>0</v>
      </c>
      <c r="I28" s="222">
        <v>0</v>
      </c>
      <c r="J28" s="222">
        <v>45</v>
      </c>
      <c r="K28" s="222">
        <v>45</v>
      </c>
      <c r="L28" s="222">
        <v>0</v>
      </c>
    </row>
    <row r="29" s="75" customFormat="1" ht="20.1" customHeight="1" spans="1:12">
      <c r="A29" s="219"/>
      <c r="B29" s="220"/>
      <c r="C29" s="220" t="s">
        <v>92</v>
      </c>
      <c r="D29" s="221" t="s">
        <v>91</v>
      </c>
      <c r="E29" s="222">
        <f t="shared" ref="E29:L29" si="5">E30</f>
        <v>70</v>
      </c>
      <c r="F29" s="222">
        <f>F30</f>
        <v>70</v>
      </c>
      <c r="G29" s="222">
        <f>G30</f>
        <v>0</v>
      </c>
      <c r="H29" s="222">
        <f>H30</f>
        <v>0</v>
      </c>
      <c r="I29" s="222">
        <f>I30</f>
        <v>0</v>
      </c>
      <c r="J29" s="222">
        <f>J30</f>
        <v>70</v>
      </c>
      <c r="K29" s="222">
        <f>K30</f>
        <v>70</v>
      </c>
      <c r="L29" s="222">
        <f>L30</f>
        <v>0</v>
      </c>
    </row>
    <row r="30" s="75" customFormat="1" ht="20.1" customHeight="1" spans="1:12">
      <c r="A30" s="219" t="s">
        <v>125</v>
      </c>
      <c r="B30" s="220" t="s">
        <v>126</v>
      </c>
      <c r="C30" s="220" t="s">
        <v>129</v>
      </c>
      <c r="D30" s="221" t="s">
        <v>93</v>
      </c>
      <c r="E30" s="222">
        <v>70</v>
      </c>
      <c r="F30" s="222">
        <v>70</v>
      </c>
      <c r="G30" s="222">
        <v>0</v>
      </c>
      <c r="H30" s="222">
        <v>0</v>
      </c>
      <c r="I30" s="222">
        <v>0</v>
      </c>
      <c r="J30" s="222">
        <v>70</v>
      </c>
      <c r="K30" s="222">
        <v>70</v>
      </c>
      <c r="L30" s="222">
        <v>0</v>
      </c>
    </row>
    <row r="31" s="75" customFormat="1" ht="20.1" customHeight="1" spans="1:12">
      <c r="A31" s="219"/>
      <c r="B31" s="220"/>
      <c r="C31" s="220" t="s">
        <v>95</v>
      </c>
      <c r="D31" s="221" t="s">
        <v>94</v>
      </c>
      <c r="E31" s="222">
        <f t="shared" ref="E31:L31" si="6">SUM(E32:E43)</f>
        <v>363.12</v>
      </c>
      <c r="F31" s="222">
        <f>SUM(F32:F43)</f>
        <v>363.12</v>
      </c>
      <c r="G31" s="222">
        <f>SUM(G32:G43)</f>
        <v>363.12</v>
      </c>
      <c r="H31" s="222">
        <f>SUM(H32:H43)</f>
        <v>355.56</v>
      </c>
      <c r="I31" s="222">
        <f>SUM(I32:I43)</f>
        <v>7.56</v>
      </c>
      <c r="J31" s="222">
        <f>SUM(J32:J43)</f>
        <v>0</v>
      </c>
      <c r="K31" s="222">
        <f>SUM(K32:K43)</f>
        <v>0</v>
      </c>
      <c r="L31" s="222">
        <f>SUM(L32:L43)</f>
        <v>0</v>
      </c>
    </row>
    <row r="32" ht="20.1" customHeight="1" spans="1:12">
      <c r="A32" s="219" t="s">
        <v>125</v>
      </c>
      <c r="B32" s="220" t="s">
        <v>126</v>
      </c>
      <c r="C32" s="220" t="s">
        <v>130</v>
      </c>
      <c r="D32" s="221" t="s">
        <v>78</v>
      </c>
      <c r="E32" s="222">
        <v>4.4</v>
      </c>
      <c r="F32" s="222">
        <v>4.4</v>
      </c>
      <c r="G32" s="222">
        <v>4.4</v>
      </c>
      <c r="H32" s="222">
        <v>4.4</v>
      </c>
      <c r="I32" s="222">
        <v>0</v>
      </c>
      <c r="J32" s="222">
        <v>0</v>
      </c>
      <c r="K32" s="222">
        <v>0</v>
      </c>
      <c r="L32" s="222">
        <v>0</v>
      </c>
    </row>
    <row r="33" ht="20.1" customHeight="1" spans="1:12">
      <c r="A33" s="219" t="s">
        <v>125</v>
      </c>
      <c r="B33" s="220" t="s">
        <v>126</v>
      </c>
      <c r="C33" s="220" t="s">
        <v>130</v>
      </c>
      <c r="D33" s="221" t="s">
        <v>74</v>
      </c>
      <c r="E33" s="222">
        <v>25.2</v>
      </c>
      <c r="F33" s="222">
        <v>25.2</v>
      </c>
      <c r="G33" s="222">
        <v>25.2</v>
      </c>
      <c r="H33" s="222">
        <v>25.2</v>
      </c>
      <c r="I33" s="222">
        <v>0</v>
      </c>
      <c r="J33" s="222">
        <v>0</v>
      </c>
      <c r="K33" s="222">
        <v>0</v>
      </c>
      <c r="L33" s="222">
        <v>0</v>
      </c>
    </row>
    <row r="34" ht="20.1" customHeight="1" spans="1:12">
      <c r="A34" s="219" t="s">
        <v>125</v>
      </c>
      <c r="B34" s="220" t="s">
        <v>126</v>
      </c>
      <c r="C34" s="220" t="s">
        <v>130</v>
      </c>
      <c r="D34" s="221" t="s">
        <v>80</v>
      </c>
      <c r="E34" s="222">
        <v>7.56</v>
      </c>
      <c r="F34" s="222">
        <v>7.56</v>
      </c>
      <c r="G34" s="222">
        <v>7.56</v>
      </c>
      <c r="H34" s="222">
        <v>0</v>
      </c>
      <c r="I34" s="222">
        <v>7.56</v>
      </c>
      <c r="J34" s="222">
        <v>0</v>
      </c>
      <c r="K34" s="222">
        <v>0</v>
      </c>
      <c r="L34" s="222">
        <v>0</v>
      </c>
    </row>
    <row r="35" ht="20.1" customHeight="1" spans="1:12">
      <c r="A35" s="219" t="s">
        <v>125</v>
      </c>
      <c r="B35" s="220" t="s">
        <v>126</v>
      </c>
      <c r="C35" s="220" t="s">
        <v>130</v>
      </c>
      <c r="D35" s="221" t="s">
        <v>73</v>
      </c>
      <c r="E35" s="222">
        <v>17.24</v>
      </c>
      <c r="F35" s="222">
        <v>17.24</v>
      </c>
      <c r="G35" s="222">
        <v>17.24</v>
      </c>
      <c r="H35" s="222">
        <v>17.24</v>
      </c>
      <c r="I35" s="222">
        <v>0</v>
      </c>
      <c r="J35" s="222">
        <v>0</v>
      </c>
      <c r="K35" s="222">
        <v>0</v>
      </c>
      <c r="L35" s="222">
        <v>0</v>
      </c>
    </row>
    <row r="36" ht="20.1" customHeight="1" spans="1:12">
      <c r="A36" s="219" t="s">
        <v>125</v>
      </c>
      <c r="B36" s="220" t="s">
        <v>126</v>
      </c>
      <c r="C36" s="220" t="s">
        <v>130</v>
      </c>
      <c r="D36" s="221" t="s">
        <v>76</v>
      </c>
      <c r="E36" s="222">
        <v>1.5</v>
      </c>
      <c r="F36" s="222">
        <v>1.5</v>
      </c>
      <c r="G36" s="222">
        <v>1.5</v>
      </c>
      <c r="H36" s="222">
        <v>1.5</v>
      </c>
      <c r="I36" s="222">
        <v>0</v>
      </c>
      <c r="J36" s="222">
        <v>0</v>
      </c>
      <c r="K36" s="222">
        <v>0</v>
      </c>
      <c r="L36" s="222">
        <v>0</v>
      </c>
    </row>
    <row r="37" ht="20.1" customHeight="1" spans="1:12">
      <c r="A37" s="219" t="s">
        <v>125</v>
      </c>
      <c r="B37" s="220" t="s">
        <v>126</v>
      </c>
      <c r="C37" s="220" t="s">
        <v>130</v>
      </c>
      <c r="D37" s="221" t="s">
        <v>77</v>
      </c>
      <c r="E37" s="222">
        <v>2.54</v>
      </c>
      <c r="F37" s="222">
        <v>2.54</v>
      </c>
      <c r="G37" s="222">
        <v>2.54</v>
      </c>
      <c r="H37" s="222">
        <v>2.54</v>
      </c>
      <c r="I37" s="222">
        <v>0</v>
      </c>
      <c r="J37" s="222">
        <v>0</v>
      </c>
      <c r="K37" s="222">
        <v>0</v>
      </c>
      <c r="L37" s="222">
        <v>0</v>
      </c>
    </row>
    <row r="38" ht="20.1" customHeight="1" spans="1:12">
      <c r="A38" s="219" t="s">
        <v>125</v>
      </c>
      <c r="B38" s="220" t="s">
        <v>126</v>
      </c>
      <c r="C38" s="220" t="s">
        <v>130</v>
      </c>
      <c r="D38" s="221" t="s">
        <v>99</v>
      </c>
      <c r="E38" s="222">
        <v>3.02</v>
      </c>
      <c r="F38" s="222">
        <v>3.02</v>
      </c>
      <c r="G38" s="222">
        <v>3.02</v>
      </c>
      <c r="H38" s="222">
        <v>3.02</v>
      </c>
      <c r="I38" s="222">
        <v>0</v>
      </c>
      <c r="J38" s="222">
        <v>0</v>
      </c>
      <c r="K38" s="222">
        <v>0</v>
      </c>
      <c r="L38" s="222">
        <v>0</v>
      </c>
    </row>
    <row r="39" ht="20.1" customHeight="1" spans="1:12">
      <c r="A39" s="219" t="s">
        <v>125</v>
      </c>
      <c r="B39" s="220" t="s">
        <v>126</v>
      </c>
      <c r="C39" s="220" t="s">
        <v>130</v>
      </c>
      <c r="D39" s="221" t="s">
        <v>79</v>
      </c>
      <c r="E39" s="222">
        <v>23.59</v>
      </c>
      <c r="F39" s="222">
        <v>23.59</v>
      </c>
      <c r="G39" s="222">
        <v>23.59</v>
      </c>
      <c r="H39" s="222">
        <v>23.59</v>
      </c>
      <c r="I39" s="222">
        <v>0</v>
      </c>
      <c r="J39" s="222">
        <v>0</v>
      </c>
      <c r="K39" s="222">
        <v>0</v>
      </c>
      <c r="L39" s="222">
        <v>0</v>
      </c>
    </row>
    <row r="40" ht="20.1" customHeight="1" spans="1:12">
      <c r="A40" s="219" t="s">
        <v>125</v>
      </c>
      <c r="B40" s="220" t="s">
        <v>126</v>
      </c>
      <c r="C40" s="220" t="s">
        <v>130</v>
      </c>
      <c r="D40" s="221" t="s">
        <v>96</v>
      </c>
      <c r="E40" s="222">
        <v>206.96</v>
      </c>
      <c r="F40" s="222">
        <v>206.96</v>
      </c>
      <c r="G40" s="222">
        <v>206.96</v>
      </c>
      <c r="H40" s="222">
        <v>206.96</v>
      </c>
      <c r="I40" s="222">
        <v>0</v>
      </c>
      <c r="J40" s="222">
        <v>0</v>
      </c>
      <c r="K40" s="222">
        <v>0</v>
      </c>
      <c r="L40" s="222">
        <v>0</v>
      </c>
    </row>
    <row r="41" ht="20.1" customHeight="1" spans="1:12">
      <c r="A41" s="219" t="s">
        <v>125</v>
      </c>
      <c r="B41" s="220" t="s">
        <v>126</v>
      </c>
      <c r="C41" s="220" t="s">
        <v>130</v>
      </c>
      <c r="D41" s="221" t="s">
        <v>98</v>
      </c>
      <c r="E41" s="222">
        <v>21</v>
      </c>
      <c r="F41" s="222">
        <v>21</v>
      </c>
      <c r="G41" s="222">
        <v>21</v>
      </c>
      <c r="H41" s="222">
        <v>21</v>
      </c>
      <c r="I41" s="222">
        <v>0</v>
      </c>
      <c r="J41" s="222">
        <v>0</v>
      </c>
      <c r="K41" s="222">
        <v>0</v>
      </c>
      <c r="L41" s="222">
        <v>0</v>
      </c>
    </row>
    <row r="42" ht="20.1" customHeight="1" spans="1:12">
      <c r="A42" s="219" t="s">
        <v>125</v>
      </c>
      <c r="B42" s="220" t="s">
        <v>126</v>
      </c>
      <c r="C42" s="220" t="s">
        <v>130</v>
      </c>
      <c r="D42" s="221" t="s">
        <v>97</v>
      </c>
      <c r="E42" s="222">
        <v>49.51</v>
      </c>
      <c r="F42" s="222">
        <v>49.51</v>
      </c>
      <c r="G42" s="222">
        <v>49.51</v>
      </c>
      <c r="H42" s="222">
        <v>49.51</v>
      </c>
      <c r="I42" s="222">
        <v>0</v>
      </c>
      <c r="J42" s="222">
        <v>0</v>
      </c>
      <c r="K42" s="222">
        <v>0</v>
      </c>
      <c r="L42" s="222">
        <v>0</v>
      </c>
    </row>
    <row r="43" ht="20.1" customHeight="1" spans="1:12">
      <c r="A43" s="219" t="s">
        <v>125</v>
      </c>
      <c r="B43" s="220" t="s">
        <v>126</v>
      </c>
      <c r="C43" s="220" t="s">
        <v>130</v>
      </c>
      <c r="D43" s="221" t="s">
        <v>75</v>
      </c>
      <c r="E43" s="222">
        <v>0.6</v>
      </c>
      <c r="F43" s="222">
        <v>0.6</v>
      </c>
      <c r="G43" s="222">
        <v>0.6</v>
      </c>
      <c r="H43" s="222">
        <v>0.6</v>
      </c>
      <c r="I43" s="222">
        <v>0</v>
      </c>
      <c r="J43" s="222">
        <v>0</v>
      </c>
      <c r="K43" s="222">
        <v>0</v>
      </c>
      <c r="L43" s="222">
        <v>0</v>
      </c>
    </row>
    <row r="44" ht="20.1" customHeight="1" spans="1:12">
      <c r="A44" s="219" t="s">
        <v>103</v>
      </c>
      <c r="B44" s="220"/>
      <c r="C44" s="220"/>
      <c r="D44" s="221" t="s">
        <v>100</v>
      </c>
      <c r="E44" s="222">
        <f t="shared" ref="E44:L44" si="7">E45</f>
        <v>214.9</v>
      </c>
      <c r="F44" s="222">
        <f>F45</f>
        <v>214.9</v>
      </c>
      <c r="G44" s="222">
        <f>G45</f>
        <v>214.9</v>
      </c>
      <c r="H44" s="222">
        <f>H45</f>
        <v>214.9</v>
      </c>
      <c r="I44" s="222">
        <f>I45</f>
        <v>0</v>
      </c>
      <c r="J44" s="222">
        <f>J45</f>
        <v>0</v>
      </c>
      <c r="K44" s="222">
        <f>K45</f>
        <v>0</v>
      </c>
      <c r="L44" s="222">
        <f>L45</f>
        <v>0</v>
      </c>
    </row>
    <row r="45" ht="20.1" customHeight="1" spans="1:12">
      <c r="A45" s="219"/>
      <c r="B45" s="220" t="s">
        <v>92</v>
      </c>
      <c r="C45" s="220"/>
      <c r="D45" s="221" t="s">
        <v>101</v>
      </c>
      <c r="E45" s="222">
        <f t="shared" ref="E45:L45" si="8">E46+E48+E50</f>
        <v>214.9</v>
      </c>
      <c r="F45" s="222">
        <f>F46+F48+F50</f>
        <v>214.9</v>
      </c>
      <c r="G45" s="222">
        <f>G46+G48+G50</f>
        <v>214.9</v>
      </c>
      <c r="H45" s="222">
        <f>H46+H48+H50</f>
        <v>214.9</v>
      </c>
      <c r="I45" s="222">
        <f>I46+I48+I50</f>
        <v>0</v>
      </c>
      <c r="J45" s="222">
        <f>J46+J48+J50</f>
        <v>0</v>
      </c>
      <c r="K45" s="222">
        <f>K46+K48+K50</f>
        <v>0</v>
      </c>
      <c r="L45" s="222">
        <f>L46+L48+L50</f>
        <v>0</v>
      </c>
    </row>
    <row r="46" ht="20.1" customHeight="1" spans="1:12">
      <c r="A46" s="219"/>
      <c r="B46" s="220"/>
      <c r="C46" s="220" t="s">
        <v>71</v>
      </c>
      <c r="D46" s="221" t="s">
        <v>102</v>
      </c>
      <c r="E46" s="222">
        <f t="shared" ref="E46:L46" si="9">E47</f>
        <v>31.94</v>
      </c>
      <c r="F46" s="222">
        <f>F47</f>
        <v>31.94</v>
      </c>
      <c r="G46" s="222">
        <f>G47</f>
        <v>31.94</v>
      </c>
      <c r="H46" s="222">
        <f>H47</f>
        <v>31.94</v>
      </c>
      <c r="I46" s="222">
        <f>I47</f>
        <v>0</v>
      </c>
      <c r="J46" s="222">
        <f>J47</f>
        <v>0</v>
      </c>
      <c r="K46" s="222">
        <f>K47</f>
        <v>0</v>
      </c>
      <c r="L46" s="222">
        <f>L47</f>
        <v>0</v>
      </c>
    </row>
    <row r="47" ht="20.1" customHeight="1" spans="1:12">
      <c r="A47" s="219" t="s">
        <v>131</v>
      </c>
      <c r="B47" s="220" t="s">
        <v>129</v>
      </c>
      <c r="C47" s="220" t="s">
        <v>127</v>
      </c>
      <c r="D47" s="221" t="s">
        <v>104</v>
      </c>
      <c r="E47" s="222">
        <v>31.94</v>
      </c>
      <c r="F47" s="222">
        <v>31.94</v>
      </c>
      <c r="G47" s="222">
        <v>31.94</v>
      </c>
      <c r="H47" s="222">
        <v>31.94</v>
      </c>
      <c r="I47" s="222">
        <v>0</v>
      </c>
      <c r="J47" s="222">
        <v>0</v>
      </c>
      <c r="K47" s="222">
        <v>0</v>
      </c>
      <c r="L47" s="222">
        <v>0</v>
      </c>
    </row>
    <row r="48" ht="20.1" customHeight="1" spans="1:12">
      <c r="A48" s="219"/>
      <c r="B48" s="220"/>
      <c r="C48" s="220" t="s">
        <v>84</v>
      </c>
      <c r="D48" s="221" t="s">
        <v>105</v>
      </c>
      <c r="E48" s="222">
        <f t="shared" ref="E48:L48" si="10">E49</f>
        <v>7.3</v>
      </c>
      <c r="F48" s="222">
        <f>F49</f>
        <v>7.3</v>
      </c>
      <c r="G48" s="222">
        <f>G49</f>
        <v>7.3</v>
      </c>
      <c r="H48" s="222">
        <f>H49</f>
        <v>7.3</v>
      </c>
      <c r="I48" s="222">
        <f>I49</f>
        <v>0</v>
      </c>
      <c r="J48" s="222">
        <f>J49</f>
        <v>0</v>
      </c>
      <c r="K48" s="222">
        <f>K49</f>
        <v>0</v>
      </c>
      <c r="L48" s="222">
        <f>L49</f>
        <v>0</v>
      </c>
    </row>
    <row r="49" ht="20.1" customHeight="1" spans="1:12">
      <c r="A49" s="219" t="s">
        <v>131</v>
      </c>
      <c r="B49" s="220" t="s">
        <v>129</v>
      </c>
      <c r="C49" s="220" t="s">
        <v>128</v>
      </c>
      <c r="D49" s="221" t="s">
        <v>104</v>
      </c>
      <c r="E49" s="222">
        <v>7.3</v>
      </c>
      <c r="F49" s="222">
        <v>7.3</v>
      </c>
      <c r="G49" s="222">
        <v>7.3</v>
      </c>
      <c r="H49" s="222">
        <v>7.3</v>
      </c>
      <c r="I49" s="222">
        <v>0</v>
      </c>
      <c r="J49" s="222">
        <v>0</v>
      </c>
      <c r="K49" s="222">
        <v>0</v>
      </c>
      <c r="L49" s="222">
        <v>0</v>
      </c>
    </row>
    <row r="50" ht="20.1" customHeight="1" spans="1:12">
      <c r="A50" s="219"/>
      <c r="B50" s="220"/>
      <c r="C50" s="220" t="s">
        <v>92</v>
      </c>
      <c r="D50" s="221" t="s">
        <v>106</v>
      </c>
      <c r="E50" s="222">
        <f t="shared" ref="E50:L50" si="11">SUM(E51:E52)</f>
        <v>175.66</v>
      </c>
      <c r="F50" s="222">
        <f>SUM(F51:F52)</f>
        <v>175.66</v>
      </c>
      <c r="G50" s="222">
        <f>SUM(G51:G52)</f>
        <v>175.66</v>
      </c>
      <c r="H50" s="222">
        <f>SUM(H51:H52)</f>
        <v>175.66</v>
      </c>
      <c r="I50" s="222">
        <f>SUM(I51:I52)</f>
        <v>0</v>
      </c>
      <c r="J50" s="222">
        <f>SUM(J51:J52)</f>
        <v>0</v>
      </c>
      <c r="K50" s="222">
        <f>SUM(K51:K52)</f>
        <v>0</v>
      </c>
      <c r="L50" s="222">
        <f>SUM(L51:L52)</f>
        <v>0</v>
      </c>
    </row>
    <row r="51" ht="20.1" customHeight="1" spans="1:12">
      <c r="A51" s="219" t="s">
        <v>131</v>
      </c>
      <c r="B51" s="220" t="s">
        <v>129</v>
      </c>
      <c r="C51" s="220" t="s">
        <v>129</v>
      </c>
      <c r="D51" s="221" t="s">
        <v>107</v>
      </c>
      <c r="E51" s="222">
        <v>127.62</v>
      </c>
      <c r="F51" s="222">
        <v>127.62</v>
      </c>
      <c r="G51" s="222">
        <v>127.62</v>
      </c>
      <c r="H51" s="222">
        <v>127.62</v>
      </c>
      <c r="I51" s="222">
        <v>0</v>
      </c>
      <c r="J51" s="222">
        <v>0</v>
      </c>
      <c r="K51" s="222">
        <v>0</v>
      </c>
      <c r="L51" s="222">
        <v>0</v>
      </c>
    </row>
    <row r="52" ht="20.1" customHeight="1" spans="1:12">
      <c r="A52" s="219" t="s">
        <v>131</v>
      </c>
      <c r="B52" s="220" t="s">
        <v>129</v>
      </c>
      <c r="C52" s="220" t="s">
        <v>129</v>
      </c>
      <c r="D52" s="221" t="s">
        <v>107</v>
      </c>
      <c r="E52" s="222">
        <v>48.04</v>
      </c>
      <c r="F52" s="222">
        <v>48.04</v>
      </c>
      <c r="G52" s="222">
        <v>48.04</v>
      </c>
      <c r="H52" s="222">
        <v>48.04</v>
      </c>
      <c r="I52" s="222">
        <v>0</v>
      </c>
      <c r="J52" s="222">
        <v>0</v>
      </c>
      <c r="K52" s="222">
        <v>0</v>
      </c>
      <c r="L52" s="222">
        <v>0</v>
      </c>
    </row>
    <row r="53" ht="20.1" customHeight="1" spans="1:12">
      <c r="A53" s="219" t="s">
        <v>111</v>
      </c>
      <c r="B53" s="220"/>
      <c r="C53" s="220"/>
      <c r="D53" s="221" t="s">
        <v>108</v>
      </c>
      <c r="E53" s="222">
        <f t="shared" ref="E53:L53" si="12">E54</f>
        <v>77.98</v>
      </c>
      <c r="F53" s="222">
        <f>F54</f>
        <v>77.98</v>
      </c>
      <c r="G53" s="222">
        <f>G54</f>
        <v>77.98</v>
      </c>
      <c r="H53" s="222">
        <f>H54</f>
        <v>77.98</v>
      </c>
      <c r="I53" s="222">
        <f>I54</f>
        <v>0</v>
      </c>
      <c r="J53" s="222">
        <f>J54</f>
        <v>0</v>
      </c>
      <c r="K53" s="222">
        <f>K54</f>
        <v>0</v>
      </c>
      <c r="L53" s="222">
        <f>L54</f>
        <v>0</v>
      </c>
    </row>
    <row r="54" ht="20.1" customHeight="1" spans="1:12">
      <c r="A54" s="219"/>
      <c r="B54" s="220" t="s">
        <v>112</v>
      </c>
      <c r="C54" s="220"/>
      <c r="D54" s="221" t="s">
        <v>109</v>
      </c>
      <c r="E54" s="222">
        <f t="shared" ref="E54:L54" si="13">E55+E57</f>
        <v>77.98</v>
      </c>
      <c r="F54" s="222">
        <f>F55+F57</f>
        <v>77.98</v>
      </c>
      <c r="G54" s="222">
        <f>G55+G57</f>
        <v>77.98</v>
      </c>
      <c r="H54" s="222">
        <f>H55+H57</f>
        <v>77.98</v>
      </c>
      <c r="I54" s="222">
        <f>I55+I57</f>
        <v>0</v>
      </c>
      <c r="J54" s="222">
        <f>J55+J57</f>
        <v>0</v>
      </c>
      <c r="K54" s="222">
        <f>K55+K57</f>
        <v>0</v>
      </c>
      <c r="L54" s="222">
        <f>L55+L57</f>
        <v>0</v>
      </c>
    </row>
    <row r="55" ht="20.1" customHeight="1" spans="1:12">
      <c r="A55" s="219"/>
      <c r="B55" s="220"/>
      <c r="C55" s="220" t="s">
        <v>71</v>
      </c>
      <c r="D55" s="221" t="s">
        <v>110</v>
      </c>
      <c r="E55" s="222">
        <f t="shared" ref="E55:L55" si="14">E56</f>
        <v>56.65</v>
      </c>
      <c r="F55" s="222">
        <f>F56</f>
        <v>56.65</v>
      </c>
      <c r="G55" s="222">
        <f>G56</f>
        <v>56.65</v>
      </c>
      <c r="H55" s="222">
        <f>H56</f>
        <v>56.65</v>
      </c>
      <c r="I55" s="222">
        <f>I56</f>
        <v>0</v>
      </c>
      <c r="J55" s="222">
        <f>J56</f>
        <v>0</v>
      </c>
      <c r="K55" s="222">
        <f>K56</f>
        <v>0</v>
      </c>
      <c r="L55" s="222">
        <f>L56</f>
        <v>0</v>
      </c>
    </row>
    <row r="56" ht="20.1" customHeight="1" spans="1:12">
      <c r="A56" s="219" t="s">
        <v>132</v>
      </c>
      <c r="B56" s="220" t="s">
        <v>133</v>
      </c>
      <c r="C56" s="220" t="s">
        <v>127</v>
      </c>
      <c r="D56" s="221" t="s">
        <v>113</v>
      </c>
      <c r="E56" s="222">
        <v>56.65</v>
      </c>
      <c r="F56" s="222">
        <v>56.65</v>
      </c>
      <c r="G56" s="222">
        <v>56.65</v>
      </c>
      <c r="H56" s="222">
        <v>56.65</v>
      </c>
      <c r="I56" s="222">
        <v>0</v>
      </c>
      <c r="J56" s="222">
        <v>0</v>
      </c>
      <c r="K56" s="222">
        <v>0</v>
      </c>
      <c r="L56" s="222">
        <v>0</v>
      </c>
    </row>
    <row r="57" ht="20.1" customHeight="1" spans="1:12">
      <c r="A57" s="219"/>
      <c r="B57" s="220"/>
      <c r="C57" s="220" t="s">
        <v>84</v>
      </c>
      <c r="D57" s="221" t="s">
        <v>114</v>
      </c>
      <c r="E57" s="222">
        <f t="shared" ref="E57:L57" si="15">E58</f>
        <v>21.33</v>
      </c>
      <c r="F57" s="222">
        <f>F58</f>
        <v>21.33</v>
      </c>
      <c r="G57" s="222">
        <f>G58</f>
        <v>21.33</v>
      </c>
      <c r="H57" s="222">
        <f>H58</f>
        <v>21.33</v>
      </c>
      <c r="I57" s="222">
        <f>I58</f>
        <v>0</v>
      </c>
      <c r="J57" s="222">
        <f>J58</f>
        <v>0</v>
      </c>
      <c r="K57" s="222">
        <f>K58</f>
        <v>0</v>
      </c>
      <c r="L57" s="222">
        <f>L58</f>
        <v>0</v>
      </c>
    </row>
    <row r="58" ht="20.1" customHeight="1" spans="1:12">
      <c r="A58" s="219" t="s">
        <v>132</v>
      </c>
      <c r="B58" s="220" t="s">
        <v>133</v>
      </c>
      <c r="C58" s="220" t="s">
        <v>128</v>
      </c>
      <c r="D58" s="221" t="s">
        <v>113</v>
      </c>
      <c r="E58" s="222">
        <v>21.33</v>
      </c>
      <c r="F58" s="222">
        <v>21.33</v>
      </c>
      <c r="G58" s="222">
        <v>21.33</v>
      </c>
      <c r="H58" s="222">
        <v>21.33</v>
      </c>
      <c r="I58" s="222">
        <v>0</v>
      </c>
      <c r="J58" s="222">
        <v>0</v>
      </c>
      <c r="K58" s="222">
        <v>0</v>
      </c>
      <c r="L58" s="222">
        <v>0</v>
      </c>
    </row>
  </sheetData>
  <mergeCells count="12">
    <mergeCell ref="A1:L1"/>
    <mergeCell ref="A2:D2"/>
    <mergeCell ref="A3:C3"/>
    <mergeCell ref="F3:L3"/>
    <mergeCell ref="G4:I4"/>
    <mergeCell ref="J4:L4"/>
    <mergeCell ref="A4:A5"/>
    <mergeCell ref="B4:B5"/>
    <mergeCell ref="C4:C5"/>
    <mergeCell ref="D3:D5"/>
    <mergeCell ref="E3:E5"/>
    <mergeCell ref="F4:F5"/>
  </mergeCells>
  <pageMargins left="0.75" right="0.75" top="1" bottom="1" header="0.5" footer="0.5"/>
  <pageSetup paperSize="9" scale="87" fitToHeight="9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43"/>
  <sheetViews>
    <sheetView showGridLines="0" showZeros="0" workbookViewId="0">
      <selection activeCell="A1" sqref="A1:M1"/>
    </sheetView>
  </sheetViews>
  <sheetFormatPr defaultColWidth="9" defaultRowHeight="11.25"/>
  <cols>
    <col min="1" max="1" width="4.75" style="134" customWidth="1"/>
    <col min="2" max="2" width="21.125" style="134" customWidth="1"/>
    <col min="3" max="3" width="15.25" style="135" customWidth="1"/>
    <col min="4" max="4" width="24.5" style="135" customWidth="1"/>
    <col min="5" max="5" width="17.125" style="135" customWidth="1"/>
    <col min="6" max="6" width="13.75" style="135" customWidth="1"/>
    <col min="7" max="7" width="12.125" style="135" customWidth="1"/>
    <col min="8" max="8" width="13.875" style="135" customWidth="1"/>
    <col min="9" max="9" width="13.125" style="135" customWidth="1"/>
    <col min="10" max="12" width="11.25" style="135" customWidth="1"/>
    <col min="13" max="13" width="10" style="135" customWidth="1"/>
    <col min="14" max="16384" width="9" style="135"/>
  </cols>
  <sheetData>
    <row r="1" ht="42" customHeight="1" spans="1:21">
      <c r="A1" s="136" t="s">
        <v>134</v>
      </c>
      <c r="B1" s="136"/>
      <c r="C1" s="136"/>
      <c r="D1" s="136"/>
      <c r="E1" s="136"/>
      <c r="F1" s="136"/>
      <c r="G1" s="136"/>
      <c r="H1" s="136"/>
      <c r="I1" s="136"/>
      <c r="J1" s="136"/>
      <c r="K1" s="136"/>
      <c r="L1" s="136"/>
      <c r="M1" s="136"/>
      <c r="N1" s="193"/>
      <c r="O1" s="193"/>
      <c r="P1" s="193"/>
      <c r="Q1" s="193"/>
      <c r="R1" s="193"/>
      <c r="S1" s="193"/>
      <c r="T1" s="193"/>
      <c r="U1" s="193"/>
    </row>
    <row r="2" s="131" customFormat="1" ht="20.1" customHeight="1" spans="1:21">
      <c r="A2" s="137" t="s">
        <v>1</v>
      </c>
      <c r="B2" s="138"/>
      <c r="C2" s="138"/>
      <c r="D2" s="139"/>
      <c r="E2" s="139"/>
      <c r="F2" s="139"/>
      <c r="G2" s="139"/>
      <c r="H2" s="140"/>
      <c r="I2" s="140"/>
      <c r="J2" s="194"/>
      <c r="K2" s="194"/>
      <c r="L2" s="194"/>
      <c r="M2" s="195" t="s">
        <v>2</v>
      </c>
      <c r="N2" s="194"/>
      <c r="O2" s="194"/>
      <c r="P2" s="194"/>
      <c r="Q2" s="194"/>
      <c r="R2" s="194"/>
      <c r="S2" s="194"/>
      <c r="T2" s="194"/>
      <c r="U2" s="194"/>
    </row>
    <row r="3" s="132" customFormat="1" ht="16.35" customHeight="1" spans="1:13">
      <c r="A3" s="141" t="s">
        <v>135</v>
      </c>
      <c r="B3" s="142"/>
      <c r="C3" s="143"/>
      <c r="D3" s="144" t="s">
        <v>136</v>
      </c>
      <c r="E3" s="145"/>
      <c r="F3" s="145"/>
      <c r="G3" s="145"/>
      <c r="H3" s="144"/>
      <c r="I3" s="144"/>
      <c r="J3" s="144"/>
      <c r="K3" s="144"/>
      <c r="L3" s="144"/>
      <c r="M3" s="196"/>
    </row>
    <row r="4" s="132" customFormat="1" ht="19.5" customHeight="1" spans="1:13">
      <c r="A4" s="146" t="s">
        <v>137</v>
      </c>
      <c r="B4" s="147"/>
      <c r="C4" s="148" t="s">
        <v>138</v>
      </c>
      <c r="D4" s="148" t="s">
        <v>139</v>
      </c>
      <c r="E4" s="149" t="s">
        <v>7</v>
      </c>
      <c r="F4" s="150" t="s">
        <v>8</v>
      </c>
      <c r="G4" s="151"/>
      <c r="H4" s="152" t="s">
        <v>9</v>
      </c>
      <c r="I4" s="152"/>
      <c r="J4" s="152"/>
      <c r="K4" s="152"/>
      <c r="L4" s="152"/>
      <c r="M4" s="197"/>
    </row>
    <row r="5" s="132" customFormat="1" ht="19.5" customHeight="1" spans="1:13">
      <c r="A5" s="153"/>
      <c r="B5" s="154"/>
      <c r="C5" s="155"/>
      <c r="D5" s="148"/>
      <c r="E5" s="149"/>
      <c r="F5" s="156" t="s">
        <v>10</v>
      </c>
      <c r="G5" s="157" t="s">
        <v>140</v>
      </c>
      <c r="H5" s="158" t="s">
        <v>12</v>
      </c>
      <c r="I5" s="198"/>
      <c r="J5" s="199" t="s">
        <v>141</v>
      </c>
      <c r="K5" s="200" t="s">
        <v>14</v>
      </c>
      <c r="L5" s="200" t="s">
        <v>15</v>
      </c>
      <c r="M5" s="201" t="s">
        <v>16</v>
      </c>
    </row>
    <row r="6" s="132" customFormat="1" ht="23.25" customHeight="1" spans="1:21">
      <c r="A6" s="159"/>
      <c r="B6" s="160"/>
      <c r="C6" s="155"/>
      <c r="D6" s="148"/>
      <c r="E6" s="149"/>
      <c r="F6" s="161"/>
      <c r="G6" s="162"/>
      <c r="H6" s="163" t="s">
        <v>17</v>
      </c>
      <c r="I6" s="202" t="s">
        <v>18</v>
      </c>
      <c r="J6" s="199"/>
      <c r="K6" s="203"/>
      <c r="L6" s="203"/>
      <c r="M6" s="201"/>
      <c r="N6" s="193"/>
      <c r="O6" s="193"/>
      <c r="P6" s="193"/>
      <c r="Q6" s="193"/>
      <c r="R6" s="193"/>
      <c r="S6" s="193"/>
      <c r="T6" s="193"/>
      <c r="U6" s="193"/>
    </row>
    <row r="7" s="133" customFormat="1" ht="17.1" customHeight="1" spans="1:21">
      <c r="A7" s="164" t="s">
        <v>19</v>
      </c>
      <c r="B7" s="165"/>
      <c r="C7" s="166">
        <v>2415.96</v>
      </c>
      <c r="D7" s="167" t="s">
        <v>142</v>
      </c>
      <c r="E7" s="168">
        <v>2123.08</v>
      </c>
      <c r="F7" s="168">
        <v>0</v>
      </c>
      <c r="G7" s="168">
        <v>0</v>
      </c>
      <c r="H7" s="169">
        <v>2123.08</v>
      </c>
      <c r="I7" s="186">
        <v>1652.08</v>
      </c>
      <c r="J7" s="168">
        <v>0</v>
      </c>
      <c r="K7" s="168">
        <v>0</v>
      </c>
      <c r="L7" s="168">
        <v>0</v>
      </c>
      <c r="M7" s="168">
        <v>0</v>
      </c>
      <c r="N7" s="204"/>
      <c r="O7" s="204"/>
      <c r="P7" s="204"/>
      <c r="Q7" s="204"/>
      <c r="R7" s="204"/>
      <c r="S7" s="204"/>
      <c r="T7" s="204"/>
      <c r="U7" s="204"/>
    </row>
    <row r="8" s="133" customFormat="1" ht="17.1" customHeight="1" spans="1:21">
      <c r="A8" s="164" t="s">
        <v>21</v>
      </c>
      <c r="B8" s="165"/>
      <c r="C8" s="170">
        <v>1944.96</v>
      </c>
      <c r="D8" s="171" t="s">
        <v>143</v>
      </c>
      <c r="E8" s="168">
        <v>0</v>
      </c>
      <c r="F8" s="168">
        <v>0</v>
      </c>
      <c r="G8" s="168">
        <v>0</v>
      </c>
      <c r="H8" s="169">
        <v>0</v>
      </c>
      <c r="I8" s="205">
        <v>0</v>
      </c>
      <c r="J8" s="206">
        <v>0</v>
      </c>
      <c r="K8" s="206">
        <v>0</v>
      </c>
      <c r="L8" s="206">
        <v>0</v>
      </c>
      <c r="M8" s="168">
        <v>0</v>
      </c>
      <c r="N8" s="204"/>
      <c r="O8" s="204"/>
      <c r="P8" s="204"/>
      <c r="Q8" s="204"/>
      <c r="R8" s="204"/>
      <c r="S8" s="204"/>
      <c r="T8" s="204"/>
      <c r="U8" s="204"/>
    </row>
    <row r="9" s="133" customFormat="1" ht="17.1" customHeight="1" spans="1:21">
      <c r="A9" s="164" t="s">
        <v>23</v>
      </c>
      <c r="B9" s="165"/>
      <c r="C9" s="172">
        <v>471</v>
      </c>
      <c r="D9" s="171" t="s">
        <v>144</v>
      </c>
      <c r="E9" s="168">
        <v>0</v>
      </c>
      <c r="F9" s="168">
        <v>0</v>
      </c>
      <c r="G9" s="168">
        <v>0</v>
      </c>
      <c r="H9" s="169">
        <v>0</v>
      </c>
      <c r="I9" s="205">
        <v>0</v>
      </c>
      <c r="J9" s="206">
        <v>0</v>
      </c>
      <c r="K9" s="206">
        <v>0</v>
      </c>
      <c r="L9" s="206">
        <v>0</v>
      </c>
      <c r="M9" s="168">
        <v>0</v>
      </c>
      <c r="N9" s="204"/>
      <c r="O9" s="204"/>
      <c r="P9" s="204"/>
      <c r="Q9" s="204"/>
      <c r="R9" s="204"/>
      <c r="S9" s="204"/>
      <c r="T9" s="204"/>
      <c r="U9" s="204"/>
    </row>
    <row r="10" s="133" customFormat="1" ht="17.1" customHeight="1" spans="1:21">
      <c r="A10" s="164" t="s">
        <v>25</v>
      </c>
      <c r="B10" s="165"/>
      <c r="C10" s="166">
        <v>0</v>
      </c>
      <c r="D10" s="171" t="s">
        <v>145</v>
      </c>
      <c r="E10" s="168">
        <v>0</v>
      </c>
      <c r="F10" s="168">
        <v>0</v>
      </c>
      <c r="G10" s="168">
        <v>0</v>
      </c>
      <c r="H10" s="169">
        <v>0</v>
      </c>
      <c r="I10" s="205">
        <v>0</v>
      </c>
      <c r="J10" s="206">
        <v>0</v>
      </c>
      <c r="K10" s="206">
        <v>0</v>
      </c>
      <c r="L10" s="206">
        <v>0</v>
      </c>
      <c r="M10" s="168">
        <v>0</v>
      </c>
      <c r="N10" s="204"/>
      <c r="O10" s="204"/>
      <c r="P10" s="204"/>
      <c r="Q10" s="204"/>
      <c r="R10" s="204"/>
      <c r="S10" s="204"/>
      <c r="T10" s="204"/>
      <c r="U10" s="204"/>
    </row>
    <row r="11" s="133" customFormat="1" ht="17.1" customHeight="1" spans="1:21">
      <c r="A11" s="164" t="s">
        <v>27</v>
      </c>
      <c r="B11" s="165"/>
      <c r="C11" s="170">
        <v>0</v>
      </c>
      <c r="D11" s="171" t="s">
        <v>146</v>
      </c>
      <c r="E11" s="168">
        <v>0</v>
      </c>
      <c r="F11" s="168">
        <v>0</v>
      </c>
      <c r="G11" s="168">
        <v>0</v>
      </c>
      <c r="H11" s="169">
        <v>0</v>
      </c>
      <c r="I11" s="205">
        <v>0</v>
      </c>
      <c r="J11" s="206">
        <v>0</v>
      </c>
      <c r="K11" s="206">
        <v>0</v>
      </c>
      <c r="L11" s="206">
        <v>0</v>
      </c>
      <c r="M11" s="168">
        <v>0</v>
      </c>
      <c r="N11" s="204"/>
      <c r="O11" s="204"/>
      <c r="P11" s="204"/>
      <c r="Q11" s="204"/>
      <c r="R11" s="204"/>
      <c r="S11" s="204"/>
      <c r="T11" s="204"/>
      <c r="U11" s="204"/>
    </row>
    <row r="12" s="133" customFormat="1" ht="17.1" customHeight="1" spans="1:21">
      <c r="A12" s="173" t="s">
        <v>147</v>
      </c>
      <c r="B12" s="174"/>
      <c r="C12" s="175">
        <v>0</v>
      </c>
      <c r="D12" s="171" t="s">
        <v>148</v>
      </c>
      <c r="E12" s="168">
        <v>0</v>
      </c>
      <c r="F12" s="168">
        <v>0</v>
      </c>
      <c r="G12" s="168">
        <v>0</v>
      </c>
      <c r="H12" s="169">
        <v>0</v>
      </c>
      <c r="I12" s="205">
        <v>0</v>
      </c>
      <c r="J12" s="206">
        <v>0</v>
      </c>
      <c r="K12" s="206">
        <v>0</v>
      </c>
      <c r="L12" s="206">
        <v>0</v>
      </c>
      <c r="M12" s="168">
        <v>0</v>
      </c>
      <c r="N12" s="204"/>
      <c r="O12" s="204"/>
      <c r="P12" s="204"/>
      <c r="Q12" s="204"/>
      <c r="R12" s="204"/>
      <c r="S12" s="204"/>
      <c r="T12" s="204"/>
      <c r="U12" s="204"/>
    </row>
    <row r="13" s="133" customFormat="1" ht="17.1" customHeight="1" spans="1:21">
      <c r="A13" s="164" t="s">
        <v>31</v>
      </c>
      <c r="B13" s="176"/>
      <c r="C13" s="172">
        <v>0</v>
      </c>
      <c r="D13" s="171" t="s">
        <v>149</v>
      </c>
      <c r="E13" s="168">
        <v>0</v>
      </c>
      <c r="F13" s="168">
        <v>0</v>
      </c>
      <c r="G13" s="168">
        <v>0</v>
      </c>
      <c r="H13" s="169">
        <v>0</v>
      </c>
      <c r="I13" s="205">
        <v>0</v>
      </c>
      <c r="J13" s="206">
        <v>0</v>
      </c>
      <c r="K13" s="206">
        <v>0</v>
      </c>
      <c r="L13" s="206">
        <v>0</v>
      </c>
      <c r="M13" s="168">
        <v>0</v>
      </c>
      <c r="N13" s="204"/>
      <c r="O13" s="204"/>
      <c r="P13" s="204"/>
      <c r="Q13" s="204"/>
      <c r="R13" s="204"/>
      <c r="S13" s="204"/>
      <c r="T13" s="204"/>
      <c r="U13" s="204"/>
    </row>
    <row r="14" s="133" customFormat="1" ht="17.1" customHeight="1" spans="1:21">
      <c r="A14" s="177" t="s">
        <v>32</v>
      </c>
      <c r="B14" s="178"/>
      <c r="C14" s="166">
        <v>0</v>
      </c>
      <c r="D14" s="167" t="s">
        <v>150</v>
      </c>
      <c r="E14" s="168">
        <v>214.9</v>
      </c>
      <c r="F14" s="168">
        <v>0</v>
      </c>
      <c r="G14" s="168">
        <v>0</v>
      </c>
      <c r="H14" s="169">
        <v>214.9</v>
      </c>
      <c r="I14" s="205">
        <v>214.9</v>
      </c>
      <c r="J14" s="206">
        <v>0</v>
      </c>
      <c r="K14" s="206">
        <v>0</v>
      </c>
      <c r="L14" s="206">
        <v>0</v>
      </c>
      <c r="M14" s="168">
        <v>0</v>
      </c>
      <c r="N14" s="204"/>
      <c r="O14" s="204"/>
      <c r="P14" s="204"/>
      <c r="Q14" s="204"/>
      <c r="R14" s="204"/>
      <c r="S14" s="204"/>
      <c r="T14" s="204"/>
      <c r="U14" s="204"/>
    </row>
    <row r="15" s="133" customFormat="1" ht="17.1" customHeight="1" spans="1:21">
      <c r="A15" s="179"/>
      <c r="B15" s="179"/>
      <c r="C15" s="180"/>
      <c r="D15" s="171" t="s">
        <v>151</v>
      </c>
      <c r="E15" s="168">
        <v>0</v>
      </c>
      <c r="F15" s="168">
        <v>0</v>
      </c>
      <c r="G15" s="168">
        <v>0</v>
      </c>
      <c r="H15" s="169">
        <v>0</v>
      </c>
      <c r="I15" s="205">
        <v>0</v>
      </c>
      <c r="J15" s="206">
        <v>0</v>
      </c>
      <c r="K15" s="206">
        <v>0</v>
      </c>
      <c r="L15" s="206">
        <v>0</v>
      </c>
      <c r="M15" s="168">
        <v>0</v>
      </c>
      <c r="N15" s="204"/>
      <c r="O15" s="204"/>
      <c r="P15" s="204"/>
      <c r="Q15" s="204"/>
      <c r="R15" s="204"/>
      <c r="S15" s="204"/>
      <c r="T15" s="204"/>
      <c r="U15" s="204"/>
    </row>
    <row r="16" s="133" customFormat="1" ht="17.1" customHeight="1" spans="1:21">
      <c r="A16" s="181"/>
      <c r="B16" s="182"/>
      <c r="C16" s="180"/>
      <c r="D16" s="171" t="s">
        <v>152</v>
      </c>
      <c r="E16" s="168">
        <v>77.98</v>
      </c>
      <c r="F16" s="168">
        <v>0</v>
      </c>
      <c r="G16" s="168">
        <v>0</v>
      </c>
      <c r="H16" s="169">
        <v>77.98</v>
      </c>
      <c r="I16" s="205">
        <v>77.98</v>
      </c>
      <c r="J16" s="206">
        <v>0</v>
      </c>
      <c r="K16" s="206">
        <v>0</v>
      </c>
      <c r="L16" s="206">
        <v>0</v>
      </c>
      <c r="M16" s="168">
        <v>0</v>
      </c>
      <c r="N16" s="204"/>
      <c r="O16" s="204"/>
      <c r="P16" s="204"/>
      <c r="Q16" s="204"/>
      <c r="R16" s="204"/>
      <c r="S16" s="204"/>
      <c r="T16" s="204"/>
      <c r="U16" s="204"/>
    </row>
    <row r="17" s="133" customFormat="1" ht="17.1" customHeight="1" spans="1:21">
      <c r="A17" s="181"/>
      <c r="B17" s="182"/>
      <c r="C17" s="180"/>
      <c r="D17" s="167" t="s">
        <v>153</v>
      </c>
      <c r="E17" s="168">
        <v>0</v>
      </c>
      <c r="F17" s="168">
        <v>0</v>
      </c>
      <c r="G17" s="168">
        <v>0</v>
      </c>
      <c r="H17" s="169">
        <v>0</v>
      </c>
      <c r="I17" s="205">
        <v>0</v>
      </c>
      <c r="J17" s="206">
        <v>0</v>
      </c>
      <c r="K17" s="206">
        <v>0</v>
      </c>
      <c r="L17" s="206">
        <v>0</v>
      </c>
      <c r="M17" s="168">
        <v>0</v>
      </c>
      <c r="N17" s="204"/>
      <c r="O17" s="204"/>
      <c r="P17" s="204"/>
      <c r="Q17" s="204"/>
      <c r="R17" s="204"/>
      <c r="S17" s="204"/>
      <c r="T17" s="204"/>
      <c r="U17" s="204"/>
    </row>
    <row r="18" s="133" customFormat="1" ht="17.1" customHeight="1" spans="1:21">
      <c r="A18" s="181"/>
      <c r="B18" s="182"/>
      <c r="C18" s="180"/>
      <c r="D18" s="167" t="s">
        <v>154</v>
      </c>
      <c r="E18" s="168">
        <v>0</v>
      </c>
      <c r="F18" s="168">
        <v>0</v>
      </c>
      <c r="G18" s="168">
        <v>0</v>
      </c>
      <c r="H18" s="169">
        <v>0</v>
      </c>
      <c r="I18" s="205">
        <v>0</v>
      </c>
      <c r="J18" s="206">
        <v>0</v>
      </c>
      <c r="K18" s="206">
        <v>0</v>
      </c>
      <c r="L18" s="206">
        <v>0</v>
      </c>
      <c r="M18" s="168">
        <v>0</v>
      </c>
      <c r="N18" s="204"/>
      <c r="O18" s="204"/>
      <c r="P18" s="204"/>
      <c r="Q18" s="204"/>
      <c r="R18" s="204"/>
      <c r="S18" s="204"/>
      <c r="T18" s="204"/>
      <c r="U18" s="204"/>
    </row>
    <row r="19" s="133" customFormat="1" ht="17.1" customHeight="1" spans="1:21">
      <c r="A19" s="183"/>
      <c r="B19" s="184"/>
      <c r="C19" s="180"/>
      <c r="D19" s="171" t="s">
        <v>155</v>
      </c>
      <c r="E19" s="168">
        <v>0</v>
      </c>
      <c r="F19" s="168">
        <v>0</v>
      </c>
      <c r="G19" s="168">
        <v>0</v>
      </c>
      <c r="H19" s="169">
        <v>0</v>
      </c>
      <c r="I19" s="186">
        <v>0</v>
      </c>
      <c r="J19" s="168">
        <v>0</v>
      </c>
      <c r="K19" s="168">
        <v>0</v>
      </c>
      <c r="L19" s="168">
        <v>0</v>
      </c>
      <c r="M19" s="168">
        <v>0</v>
      </c>
      <c r="N19" s="204"/>
      <c r="O19" s="204"/>
      <c r="P19" s="204"/>
      <c r="Q19" s="204"/>
      <c r="R19" s="204"/>
      <c r="S19" s="204"/>
      <c r="T19" s="204"/>
      <c r="U19" s="204"/>
    </row>
    <row r="20" s="133" customFormat="1" ht="17.1" customHeight="1" spans="1:21">
      <c r="A20" s="181"/>
      <c r="B20" s="182"/>
      <c r="C20" s="180"/>
      <c r="D20" s="171" t="s">
        <v>156</v>
      </c>
      <c r="E20" s="168">
        <v>0</v>
      </c>
      <c r="F20" s="168">
        <v>0</v>
      </c>
      <c r="G20" s="168">
        <v>0</v>
      </c>
      <c r="H20" s="169">
        <v>0</v>
      </c>
      <c r="I20" s="186">
        <v>0</v>
      </c>
      <c r="J20" s="168">
        <v>0</v>
      </c>
      <c r="K20" s="168">
        <v>0</v>
      </c>
      <c r="L20" s="168">
        <v>0</v>
      </c>
      <c r="M20" s="168">
        <v>0</v>
      </c>
      <c r="N20" s="204"/>
      <c r="O20" s="204"/>
      <c r="P20" s="204"/>
      <c r="Q20" s="204"/>
      <c r="R20" s="204"/>
      <c r="S20" s="204"/>
      <c r="T20" s="204"/>
      <c r="U20" s="204"/>
    </row>
    <row r="21" s="133" customFormat="1" ht="17.1" customHeight="1" spans="1:21">
      <c r="A21" s="181"/>
      <c r="B21" s="182"/>
      <c r="C21" s="180"/>
      <c r="D21" s="171" t="s">
        <v>157</v>
      </c>
      <c r="E21" s="168">
        <v>0</v>
      </c>
      <c r="F21" s="168">
        <v>0</v>
      </c>
      <c r="G21" s="168">
        <v>0</v>
      </c>
      <c r="H21" s="169">
        <v>0</v>
      </c>
      <c r="I21" s="186">
        <v>0</v>
      </c>
      <c r="J21" s="168">
        <v>0</v>
      </c>
      <c r="K21" s="168">
        <v>0</v>
      </c>
      <c r="L21" s="168">
        <v>0</v>
      </c>
      <c r="M21" s="168">
        <v>0</v>
      </c>
      <c r="N21" s="204"/>
      <c r="O21" s="204"/>
      <c r="P21" s="204"/>
      <c r="Q21" s="204"/>
      <c r="R21" s="204"/>
      <c r="S21" s="204"/>
      <c r="T21" s="204"/>
      <c r="U21" s="204"/>
    </row>
    <row r="22" s="133" customFormat="1" ht="17.1" customHeight="1" spans="1:21">
      <c r="A22" s="185"/>
      <c r="B22" s="185"/>
      <c r="C22" s="186"/>
      <c r="D22" s="171" t="s">
        <v>158</v>
      </c>
      <c r="E22" s="168">
        <v>0</v>
      </c>
      <c r="F22" s="168">
        <v>0</v>
      </c>
      <c r="G22" s="168">
        <v>0</v>
      </c>
      <c r="H22" s="169">
        <v>0</v>
      </c>
      <c r="I22" s="186">
        <v>0</v>
      </c>
      <c r="J22" s="168">
        <v>0</v>
      </c>
      <c r="K22" s="168">
        <v>0</v>
      </c>
      <c r="L22" s="168">
        <v>0</v>
      </c>
      <c r="M22" s="168">
        <v>0</v>
      </c>
      <c r="N22" s="204"/>
      <c r="O22" s="204"/>
      <c r="P22" s="204"/>
      <c r="Q22" s="204"/>
      <c r="R22" s="204"/>
      <c r="S22" s="204"/>
      <c r="T22" s="204"/>
      <c r="U22" s="204"/>
    </row>
    <row r="23" s="133" customFormat="1" ht="17.1" customHeight="1" spans="1:21">
      <c r="A23" s="187"/>
      <c r="B23" s="188"/>
      <c r="C23" s="186"/>
      <c r="D23" s="171" t="s">
        <v>159</v>
      </c>
      <c r="E23" s="168">
        <v>0</v>
      </c>
      <c r="F23" s="168">
        <v>0</v>
      </c>
      <c r="G23" s="168">
        <v>0</v>
      </c>
      <c r="H23" s="169">
        <v>0</v>
      </c>
      <c r="I23" s="186">
        <v>0</v>
      </c>
      <c r="J23" s="168">
        <v>0</v>
      </c>
      <c r="K23" s="168">
        <v>0</v>
      </c>
      <c r="L23" s="168">
        <v>0</v>
      </c>
      <c r="M23" s="168">
        <v>0</v>
      </c>
      <c r="N23" s="204"/>
      <c r="O23" s="204"/>
      <c r="P23" s="204"/>
      <c r="Q23" s="204"/>
      <c r="R23" s="204"/>
      <c r="S23" s="204"/>
      <c r="T23" s="204"/>
      <c r="U23" s="204"/>
    </row>
    <row r="24" s="133" customFormat="1" ht="17.1" customHeight="1" spans="1:21">
      <c r="A24" s="187"/>
      <c r="B24" s="188"/>
      <c r="C24" s="186"/>
      <c r="D24" s="171" t="s">
        <v>160</v>
      </c>
      <c r="E24" s="168">
        <v>0</v>
      </c>
      <c r="F24" s="168">
        <v>0</v>
      </c>
      <c r="G24" s="168">
        <v>0</v>
      </c>
      <c r="H24" s="169">
        <v>0</v>
      </c>
      <c r="I24" s="186">
        <v>0</v>
      </c>
      <c r="J24" s="168">
        <v>0</v>
      </c>
      <c r="K24" s="168">
        <v>0</v>
      </c>
      <c r="L24" s="168">
        <v>0</v>
      </c>
      <c r="M24" s="168">
        <v>0</v>
      </c>
      <c r="N24" s="204"/>
      <c r="O24" s="204"/>
      <c r="P24" s="204"/>
      <c r="Q24" s="204"/>
      <c r="R24" s="204"/>
      <c r="S24" s="204"/>
      <c r="T24" s="204"/>
      <c r="U24" s="204"/>
    </row>
    <row r="25" s="133" customFormat="1" ht="17.1" customHeight="1" spans="1:21">
      <c r="A25" s="187"/>
      <c r="B25" s="188"/>
      <c r="C25" s="186"/>
      <c r="D25" s="171" t="s">
        <v>161</v>
      </c>
      <c r="E25" s="168">
        <v>0</v>
      </c>
      <c r="F25" s="168">
        <v>0</v>
      </c>
      <c r="G25" s="168">
        <v>0</v>
      </c>
      <c r="H25" s="169">
        <v>0</v>
      </c>
      <c r="I25" s="186">
        <v>0</v>
      </c>
      <c r="J25" s="168">
        <v>0</v>
      </c>
      <c r="K25" s="168">
        <v>0</v>
      </c>
      <c r="L25" s="168">
        <v>0</v>
      </c>
      <c r="M25" s="168">
        <v>0</v>
      </c>
      <c r="N25" s="204"/>
      <c r="O25" s="204"/>
      <c r="P25" s="204"/>
      <c r="Q25" s="204"/>
      <c r="R25" s="204"/>
      <c r="S25" s="204"/>
      <c r="T25" s="204"/>
      <c r="U25" s="204"/>
    </row>
    <row r="26" s="133" customFormat="1" ht="17.1" customHeight="1" spans="1:21">
      <c r="A26" s="187"/>
      <c r="B26" s="188"/>
      <c r="C26" s="186"/>
      <c r="D26" s="171" t="s">
        <v>162</v>
      </c>
      <c r="E26" s="168">
        <v>0</v>
      </c>
      <c r="F26" s="168">
        <v>0</v>
      </c>
      <c r="G26" s="168">
        <v>0</v>
      </c>
      <c r="H26" s="169">
        <v>0</v>
      </c>
      <c r="I26" s="186">
        <v>0</v>
      </c>
      <c r="J26" s="168">
        <v>0</v>
      </c>
      <c r="K26" s="168">
        <v>0</v>
      </c>
      <c r="L26" s="168">
        <v>0</v>
      </c>
      <c r="M26" s="168">
        <v>0</v>
      </c>
      <c r="N26" s="204"/>
      <c r="O26" s="204"/>
      <c r="P26" s="204"/>
      <c r="Q26" s="204"/>
      <c r="R26" s="204"/>
      <c r="S26" s="204"/>
      <c r="T26" s="204"/>
      <c r="U26" s="204"/>
    </row>
    <row r="27" s="133" customFormat="1" ht="17.1" customHeight="1" spans="1:21">
      <c r="A27" s="187"/>
      <c r="B27" s="188"/>
      <c r="C27" s="186"/>
      <c r="D27" s="171" t="s">
        <v>163</v>
      </c>
      <c r="E27" s="168">
        <v>0</v>
      </c>
      <c r="F27" s="168">
        <v>0</v>
      </c>
      <c r="G27" s="168">
        <v>0</v>
      </c>
      <c r="H27" s="169">
        <v>0</v>
      </c>
      <c r="I27" s="186">
        <v>0</v>
      </c>
      <c r="J27" s="168">
        <v>0</v>
      </c>
      <c r="K27" s="168">
        <v>0</v>
      </c>
      <c r="L27" s="168">
        <v>0</v>
      </c>
      <c r="M27" s="168">
        <v>0</v>
      </c>
      <c r="N27" s="204"/>
      <c r="O27" s="204"/>
      <c r="P27" s="204"/>
      <c r="Q27" s="204"/>
      <c r="R27" s="204"/>
      <c r="S27" s="204"/>
      <c r="T27" s="204"/>
      <c r="U27" s="204"/>
    </row>
    <row r="28" s="133" customFormat="1" ht="17.1" customHeight="1" spans="1:21">
      <c r="A28" s="187"/>
      <c r="B28" s="188"/>
      <c r="C28" s="186"/>
      <c r="D28" s="171" t="s">
        <v>164</v>
      </c>
      <c r="E28" s="168">
        <v>0</v>
      </c>
      <c r="F28" s="168">
        <v>0</v>
      </c>
      <c r="G28" s="168">
        <v>0</v>
      </c>
      <c r="H28" s="169">
        <v>0</v>
      </c>
      <c r="I28" s="186">
        <v>0</v>
      </c>
      <c r="J28" s="168">
        <v>0</v>
      </c>
      <c r="K28" s="168">
        <v>0</v>
      </c>
      <c r="L28" s="168">
        <v>0</v>
      </c>
      <c r="M28" s="168">
        <v>0</v>
      </c>
      <c r="N28" s="204"/>
      <c r="O28" s="204"/>
      <c r="P28" s="204"/>
      <c r="Q28" s="204"/>
      <c r="R28" s="204"/>
      <c r="S28" s="204"/>
      <c r="T28" s="204"/>
      <c r="U28" s="204"/>
    </row>
    <row r="29" s="133" customFormat="1" ht="17.1" customHeight="1" spans="1:21">
      <c r="A29" s="187"/>
      <c r="B29" s="188"/>
      <c r="C29" s="186"/>
      <c r="D29" s="171" t="s">
        <v>165</v>
      </c>
      <c r="E29" s="186">
        <v>0</v>
      </c>
      <c r="F29" s="186">
        <v>0</v>
      </c>
      <c r="G29" s="186">
        <v>0</v>
      </c>
      <c r="H29" s="169">
        <v>0</v>
      </c>
      <c r="I29" s="186">
        <v>0</v>
      </c>
      <c r="J29" s="186">
        <v>0</v>
      </c>
      <c r="K29" s="186">
        <v>0</v>
      </c>
      <c r="L29" s="186">
        <v>0</v>
      </c>
      <c r="M29" s="186">
        <v>0</v>
      </c>
      <c r="N29" s="204"/>
      <c r="O29" s="204"/>
      <c r="P29" s="204"/>
      <c r="Q29" s="204"/>
      <c r="R29" s="204"/>
      <c r="S29" s="204"/>
      <c r="T29" s="204"/>
      <c r="U29" s="204"/>
    </row>
    <row r="30" s="133" customFormat="1" ht="17.1" customHeight="1" spans="1:21">
      <c r="A30" s="187"/>
      <c r="B30" s="188"/>
      <c r="C30" s="186"/>
      <c r="D30" s="171" t="s">
        <v>166</v>
      </c>
      <c r="E30" s="168">
        <v>0</v>
      </c>
      <c r="F30" s="168">
        <v>0</v>
      </c>
      <c r="G30" s="168">
        <v>0</v>
      </c>
      <c r="H30" s="169">
        <v>0</v>
      </c>
      <c r="I30" s="186">
        <v>0</v>
      </c>
      <c r="J30" s="168">
        <v>0</v>
      </c>
      <c r="K30" s="168">
        <v>0</v>
      </c>
      <c r="L30" s="168">
        <v>0</v>
      </c>
      <c r="M30" s="168">
        <v>0</v>
      </c>
      <c r="N30" s="204"/>
      <c r="O30" s="204"/>
      <c r="P30" s="204"/>
      <c r="Q30" s="204"/>
      <c r="R30" s="204"/>
      <c r="S30" s="204"/>
      <c r="T30" s="204"/>
      <c r="U30" s="204"/>
    </row>
    <row r="31" s="133" customFormat="1" ht="17.1" customHeight="1" spans="1:21">
      <c r="A31" s="187"/>
      <c r="B31" s="188"/>
      <c r="C31" s="186"/>
      <c r="D31" s="171" t="s">
        <v>167</v>
      </c>
      <c r="E31" s="168">
        <v>0</v>
      </c>
      <c r="F31" s="168">
        <v>0</v>
      </c>
      <c r="G31" s="168">
        <v>0</v>
      </c>
      <c r="H31" s="169">
        <v>0</v>
      </c>
      <c r="I31" s="186">
        <v>0</v>
      </c>
      <c r="J31" s="168">
        <v>0</v>
      </c>
      <c r="K31" s="168">
        <v>0</v>
      </c>
      <c r="L31" s="168">
        <v>0</v>
      </c>
      <c r="M31" s="168">
        <v>0</v>
      </c>
      <c r="N31" s="204"/>
      <c r="O31" s="204"/>
      <c r="P31" s="204"/>
      <c r="Q31" s="204"/>
      <c r="R31" s="204"/>
      <c r="S31" s="204"/>
      <c r="T31" s="204"/>
      <c r="U31" s="204"/>
    </row>
    <row r="32" s="133" customFormat="1" ht="17.1" customHeight="1" spans="1:21">
      <c r="A32" s="150" t="s">
        <v>33</v>
      </c>
      <c r="B32" s="151"/>
      <c r="C32" s="166">
        <v>2415.96</v>
      </c>
      <c r="D32" s="171" t="s">
        <v>168</v>
      </c>
      <c r="E32" s="168">
        <v>0</v>
      </c>
      <c r="F32" s="168">
        <v>0</v>
      </c>
      <c r="G32" s="168">
        <v>0</v>
      </c>
      <c r="H32" s="169">
        <v>0</v>
      </c>
      <c r="I32" s="186">
        <v>0</v>
      </c>
      <c r="J32" s="168">
        <v>0</v>
      </c>
      <c r="K32" s="168">
        <v>0</v>
      </c>
      <c r="L32" s="168">
        <v>0</v>
      </c>
      <c r="M32" s="168">
        <v>0</v>
      </c>
      <c r="N32" s="204"/>
      <c r="O32" s="204"/>
      <c r="P32" s="204"/>
      <c r="Q32" s="204"/>
      <c r="R32" s="204"/>
      <c r="S32" s="204"/>
      <c r="T32" s="204"/>
      <c r="U32" s="204"/>
    </row>
    <row r="33" s="133" customFormat="1" ht="17.1" customHeight="1" spans="1:21">
      <c r="A33" s="189" t="s">
        <v>34</v>
      </c>
      <c r="B33" s="190"/>
      <c r="C33" s="170">
        <v>0</v>
      </c>
      <c r="D33" s="171" t="s">
        <v>169</v>
      </c>
      <c r="E33" s="168">
        <v>0</v>
      </c>
      <c r="F33" s="168">
        <v>0</v>
      </c>
      <c r="G33" s="168">
        <v>0</v>
      </c>
      <c r="H33" s="169">
        <v>0</v>
      </c>
      <c r="I33" s="186">
        <v>0</v>
      </c>
      <c r="J33" s="168">
        <v>0</v>
      </c>
      <c r="K33" s="168">
        <v>0</v>
      </c>
      <c r="L33" s="168">
        <v>0</v>
      </c>
      <c r="M33" s="168">
        <v>0</v>
      </c>
      <c r="N33" s="204"/>
      <c r="O33" s="204"/>
      <c r="P33" s="204"/>
      <c r="Q33" s="204"/>
      <c r="R33" s="204"/>
      <c r="S33" s="204"/>
      <c r="T33" s="204"/>
      <c r="U33" s="204"/>
    </row>
    <row r="34" s="133" customFormat="1" ht="17.1" customHeight="1" spans="1:21">
      <c r="A34" s="189" t="s">
        <v>35</v>
      </c>
      <c r="B34" s="190"/>
      <c r="C34" s="175">
        <v>0</v>
      </c>
      <c r="D34" s="171" t="s">
        <v>170</v>
      </c>
      <c r="E34" s="168">
        <v>0</v>
      </c>
      <c r="F34" s="168">
        <v>0</v>
      </c>
      <c r="G34" s="168">
        <v>0</v>
      </c>
      <c r="H34" s="169">
        <v>0</v>
      </c>
      <c r="I34" s="186">
        <v>0</v>
      </c>
      <c r="J34" s="168">
        <v>0</v>
      </c>
      <c r="K34" s="168">
        <v>0</v>
      </c>
      <c r="L34" s="168">
        <v>0</v>
      </c>
      <c r="M34" s="168">
        <v>0</v>
      </c>
      <c r="N34" s="204"/>
      <c r="O34" s="204"/>
      <c r="P34" s="204"/>
      <c r="Q34" s="204"/>
      <c r="R34" s="204"/>
      <c r="S34" s="204"/>
      <c r="T34" s="204"/>
      <c r="U34" s="204"/>
    </row>
    <row r="35" s="133" customFormat="1" ht="17.1" customHeight="1" spans="1:21">
      <c r="A35" s="189" t="s">
        <v>36</v>
      </c>
      <c r="B35" s="190"/>
      <c r="C35" s="175">
        <v>0</v>
      </c>
      <c r="D35" s="171" t="s">
        <v>171</v>
      </c>
      <c r="E35" s="168">
        <v>0</v>
      </c>
      <c r="F35" s="168">
        <v>0</v>
      </c>
      <c r="G35" s="168">
        <v>0</v>
      </c>
      <c r="H35" s="169">
        <v>0</v>
      </c>
      <c r="I35" s="186">
        <v>0</v>
      </c>
      <c r="J35" s="168">
        <v>0</v>
      </c>
      <c r="K35" s="168">
        <v>0</v>
      </c>
      <c r="L35" s="168">
        <v>0</v>
      </c>
      <c r="M35" s="168">
        <v>0</v>
      </c>
      <c r="N35" s="204"/>
      <c r="O35" s="204"/>
      <c r="P35" s="204"/>
      <c r="Q35" s="204"/>
      <c r="R35" s="204"/>
      <c r="S35" s="204"/>
      <c r="T35" s="204"/>
      <c r="U35" s="204"/>
    </row>
    <row r="36" s="133" customFormat="1" ht="17.1" customHeight="1" spans="1:21">
      <c r="A36" s="141" t="s">
        <v>172</v>
      </c>
      <c r="B36" s="143"/>
      <c r="C36" s="175">
        <v>2415.96</v>
      </c>
      <c r="D36" s="191" t="s">
        <v>173</v>
      </c>
      <c r="E36" s="186">
        <v>2415.96</v>
      </c>
      <c r="F36" s="186">
        <v>0</v>
      </c>
      <c r="G36" s="186">
        <v>0</v>
      </c>
      <c r="H36" s="169">
        <v>2415.96</v>
      </c>
      <c r="I36" s="186">
        <v>1944.96</v>
      </c>
      <c r="J36" s="186">
        <v>0</v>
      </c>
      <c r="K36" s="186">
        <v>0</v>
      </c>
      <c r="L36" s="186">
        <v>0</v>
      </c>
      <c r="M36" s="186">
        <v>0</v>
      </c>
      <c r="N36" s="204"/>
      <c r="O36" s="204"/>
      <c r="P36" s="204"/>
      <c r="Q36" s="204"/>
      <c r="R36" s="204"/>
      <c r="S36" s="204"/>
      <c r="T36" s="204"/>
      <c r="U36" s="204"/>
    </row>
    <row r="37" s="132" customFormat="1" ht="14.25" spans="1:4">
      <c r="A37" s="192"/>
      <c r="B37" s="192"/>
      <c r="D37" s="193"/>
    </row>
    <row r="38" s="132" customFormat="1" ht="14.25" spans="1:2">
      <c r="A38" s="192"/>
      <c r="B38" s="192"/>
    </row>
    <row r="39" s="132" customFormat="1" ht="14.25" spans="1:2">
      <c r="A39" s="192"/>
      <c r="B39" s="192"/>
    </row>
    <row r="40" s="132" customFormat="1" ht="14.25" spans="1:2">
      <c r="A40" s="192"/>
      <c r="B40" s="192"/>
    </row>
    <row r="41" s="132" customFormat="1" ht="14.25" spans="1:2">
      <c r="A41" s="192"/>
      <c r="B41" s="192"/>
    </row>
    <row r="42" s="132" customFormat="1" ht="14.25" spans="1:2">
      <c r="A42" s="192"/>
      <c r="B42" s="192"/>
    </row>
    <row r="43" s="132" customFormat="1" ht="14.25" spans="1:2">
      <c r="A43" s="192"/>
      <c r="B43" s="192"/>
    </row>
  </sheetData>
  <mergeCells count="35">
    <mergeCell ref="A1:M1"/>
    <mergeCell ref="A2:C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2:B32"/>
    <mergeCell ref="A33:B33"/>
    <mergeCell ref="A34:B34"/>
    <mergeCell ref="A35:B35"/>
    <mergeCell ref="A36:B36"/>
    <mergeCell ref="C4:C6"/>
    <mergeCell ref="D4:D6"/>
    <mergeCell ref="E4:E6"/>
    <mergeCell ref="F5:F6"/>
    <mergeCell ref="G5:G6"/>
    <mergeCell ref="J5:J6"/>
    <mergeCell ref="K5:K6"/>
    <mergeCell ref="L5:L6"/>
    <mergeCell ref="M5:M6"/>
    <mergeCell ref="A4:B6"/>
  </mergeCells>
  <printOptions horizontalCentered="1"/>
  <pageMargins left="0.388888888888889" right="0.388888888888889" top="0.979166666666667" bottom="0.788888888888889" header="0.509027777777778" footer="0.509027777777778"/>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57"/>
  <sheetViews>
    <sheetView showGridLines="0" showZeros="0" topLeftCell="B1" workbookViewId="0">
      <selection activeCell="A1" sqref="A1:K1"/>
    </sheetView>
  </sheetViews>
  <sheetFormatPr defaultColWidth="7" defaultRowHeight="11.25"/>
  <cols>
    <col min="1" max="1" width="5.125" style="76" customWidth="1"/>
    <col min="2" max="3" width="4.125" style="76" customWidth="1"/>
    <col min="4" max="4" width="33.375" style="76" customWidth="1"/>
    <col min="5" max="5" width="13.375" style="76" customWidth="1"/>
    <col min="6" max="9" width="12.625" style="76" customWidth="1"/>
    <col min="10" max="10" width="12.75" style="76" customWidth="1"/>
    <col min="11" max="11" width="12.125" style="76" customWidth="1"/>
    <col min="12" max="16384" width="7" style="76"/>
  </cols>
  <sheetData>
    <row r="1" ht="42" customHeight="1" spans="1:11">
      <c r="A1" s="77" t="s">
        <v>174</v>
      </c>
      <c r="B1" s="77"/>
      <c r="C1" s="77"/>
      <c r="D1" s="77"/>
      <c r="E1" s="77"/>
      <c r="F1" s="77"/>
      <c r="G1" s="77"/>
      <c r="H1" s="77"/>
      <c r="I1" s="77"/>
      <c r="J1" s="77"/>
      <c r="K1" s="77"/>
    </row>
    <row r="2" ht="15.75" customHeight="1" spans="1:11">
      <c r="A2" s="78" t="s">
        <v>1</v>
      </c>
      <c r="B2" s="79"/>
      <c r="C2" s="79"/>
      <c r="D2" s="79"/>
      <c r="E2" s="80"/>
      <c r="F2" s="81"/>
      <c r="G2" s="81"/>
      <c r="H2" s="81"/>
      <c r="I2" s="81"/>
      <c r="J2" s="81"/>
      <c r="K2" s="53" t="s">
        <v>2</v>
      </c>
    </row>
    <row r="3" s="129" customFormat="1" ht="16.5" customHeight="1" spans="1:11">
      <c r="A3" s="82" t="s">
        <v>175</v>
      </c>
      <c r="B3" s="83"/>
      <c r="C3" s="84"/>
      <c r="D3" s="85" t="s">
        <v>117</v>
      </c>
      <c r="E3" s="90" t="s">
        <v>42</v>
      </c>
      <c r="F3" s="86">
        <v>2020</v>
      </c>
      <c r="G3" s="86"/>
      <c r="H3" s="86"/>
      <c r="I3" s="86"/>
      <c r="J3" s="86"/>
      <c r="K3" s="86"/>
    </row>
    <row r="4" s="129" customFormat="1" ht="14.25" customHeight="1" spans="1:11">
      <c r="A4" s="87" t="s">
        <v>53</v>
      </c>
      <c r="B4" s="88" t="s">
        <v>54</v>
      </c>
      <c r="C4" s="88" t="s">
        <v>55</v>
      </c>
      <c r="D4" s="89"/>
      <c r="E4" s="90"/>
      <c r="F4" s="91" t="s">
        <v>119</v>
      </c>
      <c r="G4" s="91"/>
      <c r="H4" s="91"/>
      <c r="I4" s="99" t="s">
        <v>120</v>
      </c>
      <c r="J4" s="100"/>
      <c r="K4" s="101"/>
    </row>
    <row r="5" s="129" customFormat="1" ht="37.5" customHeight="1" spans="1:11">
      <c r="A5" s="87"/>
      <c r="B5" s="88"/>
      <c r="C5" s="88"/>
      <c r="D5" s="92"/>
      <c r="E5" s="90"/>
      <c r="F5" s="90" t="s">
        <v>17</v>
      </c>
      <c r="G5" s="90" t="s">
        <v>121</v>
      </c>
      <c r="H5" s="90" t="s">
        <v>122</v>
      </c>
      <c r="I5" s="90" t="s">
        <v>17</v>
      </c>
      <c r="J5" s="90" t="s">
        <v>123</v>
      </c>
      <c r="K5" s="90" t="s">
        <v>124</v>
      </c>
    </row>
    <row r="6" s="129" customFormat="1" ht="20.1" customHeight="1" spans="1:11">
      <c r="A6" s="93" t="s">
        <v>65</v>
      </c>
      <c r="B6" s="88" t="s">
        <v>65</v>
      </c>
      <c r="C6" s="88" t="s">
        <v>65</v>
      </c>
      <c r="D6" s="88" t="s">
        <v>65</v>
      </c>
      <c r="E6" s="86">
        <v>1</v>
      </c>
      <c r="F6" s="86">
        <v>2</v>
      </c>
      <c r="G6" s="86">
        <v>3</v>
      </c>
      <c r="H6" s="86">
        <v>4</v>
      </c>
      <c r="I6" s="86">
        <v>5</v>
      </c>
      <c r="J6" s="86">
        <v>6</v>
      </c>
      <c r="K6" s="86">
        <v>7</v>
      </c>
    </row>
    <row r="7" s="130" customFormat="1" ht="20.1" customHeight="1" spans="1:11">
      <c r="A7" s="94"/>
      <c r="B7" s="95"/>
      <c r="C7" s="95"/>
      <c r="D7" s="95" t="s">
        <v>7</v>
      </c>
      <c r="E7" s="96">
        <f t="shared" ref="E7:K7" si="0">E8+E44+E52</f>
        <v>2415.96</v>
      </c>
      <c r="F7" s="96">
        <f>F8+F44+F52</f>
        <v>1698.62</v>
      </c>
      <c r="G7" s="96">
        <f>G8+G44+G52</f>
        <v>1574.9</v>
      </c>
      <c r="H7" s="96">
        <f>H8+H44+H52</f>
        <v>123.72</v>
      </c>
      <c r="I7" s="96">
        <f>I8+I44+I52</f>
        <v>717.34</v>
      </c>
      <c r="J7" s="96">
        <f>J8+J44+J52</f>
        <v>713.84</v>
      </c>
      <c r="K7" s="96">
        <f>K8+K44+K52</f>
        <v>3.5</v>
      </c>
    </row>
    <row r="8" s="75" customFormat="1" ht="20.1" customHeight="1" spans="1:11">
      <c r="A8" s="94" t="s">
        <v>69</v>
      </c>
      <c r="B8" s="95"/>
      <c r="C8" s="95"/>
      <c r="D8" s="95" t="s">
        <v>66</v>
      </c>
      <c r="E8" s="96">
        <f t="shared" ref="E8:K8" si="1">E9</f>
        <v>2123.08</v>
      </c>
      <c r="F8" s="96">
        <f>F9</f>
        <v>1405.74</v>
      </c>
      <c r="G8" s="96">
        <f>G9</f>
        <v>1282.02</v>
      </c>
      <c r="H8" s="96">
        <f>H9</f>
        <v>123.72</v>
      </c>
      <c r="I8" s="96">
        <f>I9</f>
        <v>717.34</v>
      </c>
      <c r="J8" s="96">
        <f>J9</f>
        <v>713.84</v>
      </c>
      <c r="K8" s="96">
        <f>K9</f>
        <v>3.5</v>
      </c>
    </row>
    <row r="9" s="75" customFormat="1" ht="20.1" customHeight="1" spans="1:11">
      <c r="A9" s="94"/>
      <c r="B9" s="95" t="s">
        <v>70</v>
      </c>
      <c r="C9" s="95"/>
      <c r="D9" s="95" t="s">
        <v>67</v>
      </c>
      <c r="E9" s="96">
        <f t="shared" ref="E9:K9" si="2">E10+E22+E29+E31</f>
        <v>2123.08</v>
      </c>
      <c r="F9" s="96">
        <f>F10+F22+F29+F31</f>
        <v>1405.74</v>
      </c>
      <c r="G9" s="96">
        <f>G10+G22+G29+G31</f>
        <v>1282.02</v>
      </c>
      <c r="H9" s="96">
        <f>H10+H22+H29+H31</f>
        <v>123.72</v>
      </c>
      <c r="I9" s="96">
        <f>I10+I22+I29+I31</f>
        <v>717.34</v>
      </c>
      <c r="J9" s="96">
        <f>J10+J22+J29+J31</f>
        <v>713.84</v>
      </c>
      <c r="K9" s="96">
        <f>K10+K22+K29+K31</f>
        <v>3.5</v>
      </c>
    </row>
    <row r="10" s="75" customFormat="1" ht="20.1" customHeight="1" spans="1:11">
      <c r="A10" s="94"/>
      <c r="B10" s="95"/>
      <c r="C10" s="95" t="s">
        <v>71</v>
      </c>
      <c r="D10" s="95" t="s">
        <v>68</v>
      </c>
      <c r="E10" s="96">
        <f t="shared" ref="E10:K10" si="3">SUM(E11:E21)</f>
        <v>1046.12</v>
      </c>
      <c r="F10" s="96">
        <f>SUM(F11:F21)</f>
        <v>1042.62</v>
      </c>
      <c r="G10" s="96">
        <f>SUM(G11:G21)</f>
        <v>926.46</v>
      </c>
      <c r="H10" s="96">
        <f>SUM(H11:H21)</f>
        <v>116.16</v>
      </c>
      <c r="I10" s="96">
        <f>SUM(I11:I21)</f>
        <v>3.5</v>
      </c>
      <c r="J10" s="96">
        <f>SUM(J11:J21)</f>
        <v>0</v>
      </c>
      <c r="K10" s="96">
        <f>SUM(K11:K21)</f>
        <v>3.5</v>
      </c>
    </row>
    <row r="11" s="75" customFormat="1" ht="20.1" customHeight="1" spans="1:11">
      <c r="A11" s="94" t="s">
        <v>125</v>
      </c>
      <c r="B11" s="95" t="s">
        <v>126</v>
      </c>
      <c r="C11" s="95" t="s">
        <v>127</v>
      </c>
      <c r="D11" s="95" t="s">
        <v>82</v>
      </c>
      <c r="E11" s="96">
        <v>3.5</v>
      </c>
      <c r="F11" s="96">
        <v>0</v>
      </c>
      <c r="G11" s="96">
        <v>0</v>
      </c>
      <c r="H11" s="96">
        <v>0</v>
      </c>
      <c r="I11" s="96">
        <v>3.5</v>
      </c>
      <c r="J11" s="96">
        <v>0</v>
      </c>
      <c r="K11" s="96">
        <v>3.5</v>
      </c>
    </row>
    <row r="12" s="75" customFormat="1" ht="20.1" customHeight="1" spans="1:11">
      <c r="A12" s="94" t="s">
        <v>125</v>
      </c>
      <c r="B12" s="95" t="s">
        <v>126</v>
      </c>
      <c r="C12" s="95" t="s">
        <v>127</v>
      </c>
      <c r="D12" s="95" t="s">
        <v>72</v>
      </c>
      <c r="E12" s="96">
        <v>745.26</v>
      </c>
      <c r="F12" s="96">
        <v>745.26</v>
      </c>
      <c r="G12" s="96">
        <v>745.26</v>
      </c>
      <c r="H12" s="96">
        <v>0</v>
      </c>
      <c r="I12" s="96">
        <v>0</v>
      </c>
      <c r="J12" s="96">
        <v>0</v>
      </c>
      <c r="K12" s="96">
        <v>0</v>
      </c>
    </row>
    <row r="13" s="75" customFormat="1" ht="20.1" customHeight="1" spans="1:11">
      <c r="A13" s="94" t="s">
        <v>125</v>
      </c>
      <c r="B13" s="95" t="s">
        <v>126</v>
      </c>
      <c r="C13" s="95" t="s">
        <v>127</v>
      </c>
      <c r="D13" s="95" t="s">
        <v>79</v>
      </c>
      <c r="E13" s="96">
        <v>62.62</v>
      </c>
      <c r="F13" s="96">
        <v>62.62</v>
      </c>
      <c r="G13" s="96">
        <v>62.62</v>
      </c>
      <c r="H13" s="96">
        <v>0</v>
      </c>
      <c r="I13" s="96">
        <v>0</v>
      </c>
      <c r="J13" s="96">
        <v>0</v>
      </c>
      <c r="K13" s="96">
        <v>0</v>
      </c>
    </row>
    <row r="14" s="75" customFormat="1" ht="20.1" customHeight="1" spans="1:11">
      <c r="A14" s="94" t="s">
        <v>125</v>
      </c>
      <c r="B14" s="95" t="s">
        <v>126</v>
      </c>
      <c r="C14" s="95" t="s">
        <v>127</v>
      </c>
      <c r="D14" s="95" t="s">
        <v>76</v>
      </c>
      <c r="E14" s="96">
        <v>3.99</v>
      </c>
      <c r="F14" s="96">
        <v>3.99</v>
      </c>
      <c r="G14" s="96">
        <v>3.99</v>
      </c>
      <c r="H14" s="96">
        <v>0</v>
      </c>
      <c r="I14" s="96">
        <v>0</v>
      </c>
      <c r="J14" s="96">
        <v>0</v>
      </c>
      <c r="K14" s="96">
        <v>0</v>
      </c>
    </row>
    <row r="15" s="75" customFormat="1" ht="20.1" customHeight="1" spans="1:11">
      <c r="A15" s="94" t="s">
        <v>125</v>
      </c>
      <c r="B15" s="95" t="s">
        <v>126</v>
      </c>
      <c r="C15" s="95" t="s">
        <v>127</v>
      </c>
      <c r="D15" s="95" t="s">
        <v>80</v>
      </c>
      <c r="E15" s="96">
        <v>16.32</v>
      </c>
      <c r="F15" s="96">
        <v>16.32</v>
      </c>
      <c r="G15" s="96">
        <v>0</v>
      </c>
      <c r="H15" s="96">
        <v>16.32</v>
      </c>
      <c r="I15" s="96">
        <v>0</v>
      </c>
      <c r="J15" s="96">
        <v>0</v>
      </c>
      <c r="K15" s="96">
        <v>0</v>
      </c>
    </row>
    <row r="16" s="75" customFormat="1" ht="20.1" customHeight="1" spans="1:11">
      <c r="A16" s="94" t="s">
        <v>125</v>
      </c>
      <c r="B16" s="95" t="s">
        <v>126</v>
      </c>
      <c r="C16" s="95" t="s">
        <v>127</v>
      </c>
      <c r="D16" s="95" t="s">
        <v>77</v>
      </c>
      <c r="E16" s="96">
        <v>6.19</v>
      </c>
      <c r="F16" s="96">
        <v>6.19</v>
      </c>
      <c r="G16" s="96">
        <v>6.19</v>
      </c>
      <c r="H16" s="96">
        <v>0</v>
      </c>
      <c r="I16" s="96">
        <v>0</v>
      </c>
      <c r="J16" s="96">
        <v>0</v>
      </c>
      <c r="K16" s="96">
        <v>0</v>
      </c>
    </row>
    <row r="17" s="75" customFormat="1" ht="20.1" customHeight="1" spans="1:11">
      <c r="A17" s="94" t="s">
        <v>125</v>
      </c>
      <c r="B17" s="95" t="s">
        <v>126</v>
      </c>
      <c r="C17" s="95" t="s">
        <v>127</v>
      </c>
      <c r="D17" s="95" t="s">
        <v>73</v>
      </c>
      <c r="E17" s="96">
        <v>46.19</v>
      </c>
      <c r="F17" s="96">
        <v>46.19</v>
      </c>
      <c r="G17" s="96">
        <v>46.19</v>
      </c>
      <c r="H17" s="96">
        <v>0</v>
      </c>
      <c r="I17" s="96">
        <v>0</v>
      </c>
      <c r="J17" s="96">
        <v>0</v>
      </c>
      <c r="K17" s="96">
        <v>0</v>
      </c>
    </row>
    <row r="18" s="75" customFormat="1" ht="20.1" customHeight="1" spans="1:11">
      <c r="A18" s="94" t="s">
        <v>125</v>
      </c>
      <c r="B18" s="95" t="s">
        <v>126</v>
      </c>
      <c r="C18" s="95" t="s">
        <v>127</v>
      </c>
      <c r="D18" s="95" t="s">
        <v>81</v>
      </c>
      <c r="E18" s="96">
        <v>99.84</v>
      </c>
      <c r="F18" s="96">
        <v>99.84</v>
      </c>
      <c r="G18" s="96">
        <v>0</v>
      </c>
      <c r="H18" s="96">
        <v>99.84</v>
      </c>
      <c r="I18" s="96">
        <v>0</v>
      </c>
      <c r="J18" s="96">
        <v>0</v>
      </c>
      <c r="K18" s="96">
        <v>0</v>
      </c>
    </row>
    <row r="19" s="75" customFormat="1" ht="20.1" customHeight="1" spans="1:11">
      <c r="A19" s="94" t="s">
        <v>125</v>
      </c>
      <c r="B19" s="95" t="s">
        <v>126</v>
      </c>
      <c r="C19" s="95" t="s">
        <v>127</v>
      </c>
      <c r="D19" s="95" t="s">
        <v>75</v>
      </c>
      <c r="E19" s="96">
        <v>1.6</v>
      </c>
      <c r="F19" s="96">
        <v>1.6</v>
      </c>
      <c r="G19" s="96">
        <v>1.6</v>
      </c>
      <c r="H19" s="96">
        <v>0</v>
      </c>
      <c r="I19" s="96">
        <v>0</v>
      </c>
      <c r="J19" s="96">
        <v>0</v>
      </c>
      <c r="K19" s="96">
        <v>0</v>
      </c>
    </row>
    <row r="20" s="75" customFormat="1" ht="20.1" customHeight="1" spans="1:11">
      <c r="A20" s="94" t="s">
        <v>125</v>
      </c>
      <c r="B20" s="95" t="s">
        <v>126</v>
      </c>
      <c r="C20" s="95" t="s">
        <v>127</v>
      </c>
      <c r="D20" s="95" t="s">
        <v>78</v>
      </c>
      <c r="E20" s="96">
        <v>11.65</v>
      </c>
      <c r="F20" s="96">
        <v>11.65</v>
      </c>
      <c r="G20" s="96">
        <v>11.65</v>
      </c>
      <c r="H20" s="96">
        <v>0</v>
      </c>
      <c r="I20" s="96">
        <v>0</v>
      </c>
      <c r="J20" s="96">
        <v>0</v>
      </c>
      <c r="K20" s="96">
        <v>0</v>
      </c>
    </row>
    <row r="21" s="75" customFormat="1" ht="20.1" customHeight="1" spans="1:11">
      <c r="A21" s="94" t="s">
        <v>125</v>
      </c>
      <c r="B21" s="95" t="s">
        <v>126</v>
      </c>
      <c r="C21" s="95" t="s">
        <v>127</v>
      </c>
      <c r="D21" s="95" t="s">
        <v>74</v>
      </c>
      <c r="E21" s="96">
        <v>48.96</v>
      </c>
      <c r="F21" s="96">
        <v>48.96</v>
      </c>
      <c r="G21" s="96">
        <v>48.96</v>
      </c>
      <c r="H21" s="96">
        <v>0</v>
      </c>
      <c r="I21" s="96">
        <v>0</v>
      </c>
      <c r="J21" s="96">
        <v>0</v>
      </c>
      <c r="K21" s="96">
        <v>0</v>
      </c>
    </row>
    <row r="22" s="75" customFormat="1" ht="20.1" customHeight="1" spans="1:11">
      <c r="A22" s="94"/>
      <c r="B22" s="95"/>
      <c r="C22" s="95" t="s">
        <v>84</v>
      </c>
      <c r="D22" s="95" t="s">
        <v>83</v>
      </c>
      <c r="E22" s="96">
        <f t="shared" ref="E22:K22" si="4">SUM(E23:E28)</f>
        <v>643.84</v>
      </c>
      <c r="F22" s="96">
        <f>SUM(F23:F28)</f>
        <v>0</v>
      </c>
      <c r="G22" s="96">
        <f>SUM(G23:G28)</f>
        <v>0</v>
      </c>
      <c r="H22" s="96">
        <f>SUM(H23:H28)</f>
        <v>0</v>
      </c>
      <c r="I22" s="96">
        <f>SUM(I23:I28)</f>
        <v>643.84</v>
      </c>
      <c r="J22" s="96">
        <f>SUM(J23:J28)</f>
        <v>643.84</v>
      </c>
      <c r="K22" s="96">
        <f>SUM(K23:K28)</f>
        <v>0</v>
      </c>
    </row>
    <row r="23" s="75" customFormat="1" ht="20.1" customHeight="1" spans="1:11">
      <c r="A23" s="94" t="s">
        <v>125</v>
      </c>
      <c r="B23" s="95" t="s">
        <v>126</v>
      </c>
      <c r="C23" s="95" t="s">
        <v>128</v>
      </c>
      <c r="D23" s="95" t="s">
        <v>87</v>
      </c>
      <c r="E23" s="96">
        <v>45</v>
      </c>
      <c r="F23" s="96">
        <v>0</v>
      </c>
      <c r="G23" s="96">
        <v>0</v>
      </c>
      <c r="H23" s="96">
        <v>0</v>
      </c>
      <c r="I23" s="96">
        <v>45</v>
      </c>
      <c r="J23" s="96">
        <v>45</v>
      </c>
      <c r="K23" s="96">
        <v>0</v>
      </c>
    </row>
    <row r="24" s="75" customFormat="1" ht="20.1" customHeight="1" spans="1:11">
      <c r="A24" s="94" t="s">
        <v>125</v>
      </c>
      <c r="B24" s="95" t="s">
        <v>126</v>
      </c>
      <c r="C24" s="95" t="s">
        <v>128</v>
      </c>
      <c r="D24" s="95" t="s">
        <v>88</v>
      </c>
      <c r="E24" s="96">
        <v>260</v>
      </c>
      <c r="F24" s="96">
        <v>0</v>
      </c>
      <c r="G24" s="96">
        <v>0</v>
      </c>
      <c r="H24" s="96">
        <v>0</v>
      </c>
      <c r="I24" s="96">
        <v>260</v>
      </c>
      <c r="J24" s="96">
        <v>260</v>
      </c>
      <c r="K24" s="96">
        <v>0</v>
      </c>
    </row>
    <row r="25" s="75" customFormat="1" ht="20.1" customHeight="1" spans="1:11">
      <c r="A25" s="94" t="s">
        <v>125</v>
      </c>
      <c r="B25" s="95" t="s">
        <v>126</v>
      </c>
      <c r="C25" s="95" t="s">
        <v>128</v>
      </c>
      <c r="D25" s="95" t="s">
        <v>85</v>
      </c>
      <c r="E25" s="96">
        <v>12</v>
      </c>
      <c r="F25" s="96">
        <v>0</v>
      </c>
      <c r="G25" s="96">
        <v>0</v>
      </c>
      <c r="H25" s="96">
        <v>0</v>
      </c>
      <c r="I25" s="96">
        <v>12</v>
      </c>
      <c r="J25" s="96">
        <v>12</v>
      </c>
      <c r="K25" s="96">
        <v>0</v>
      </c>
    </row>
    <row r="26" s="75" customFormat="1" ht="20.1" customHeight="1" spans="1:11">
      <c r="A26" s="94" t="s">
        <v>125</v>
      </c>
      <c r="B26" s="95" t="s">
        <v>126</v>
      </c>
      <c r="C26" s="95" t="s">
        <v>128</v>
      </c>
      <c r="D26" s="95" t="s">
        <v>90</v>
      </c>
      <c r="E26" s="96">
        <v>60</v>
      </c>
      <c r="F26" s="96">
        <v>0</v>
      </c>
      <c r="G26" s="96">
        <v>0</v>
      </c>
      <c r="H26" s="96">
        <v>0</v>
      </c>
      <c r="I26" s="96">
        <v>60</v>
      </c>
      <c r="J26" s="96">
        <v>60</v>
      </c>
      <c r="K26" s="96">
        <v>0</v>
      </c>
    </row>
    <row r="27" s="75" customFormat="1" ht="20.1" customHeight="1" spans="1:11">
      <c r="A27" s="94" t="s">
        <v>125</v>
      </c>
      <c r="B27" s="95" t="s">
        <v>126</v>
      </c>
      <c r="C27" s="95" t="s">
        <v>128</v>
      </c>
      <c r="D27" s="95" t="s">
        <v>86</v>
      </c>
      <c r="E27" s="96">
        <v>200</v>
      </c>
      <c r="F27" s="96">
        <v>0</v>
      </c>
      <c r="G27" s="96">
        <v>0</v>
      </c>
      <c r="H27" s="96">
        <v>0</v>
      </c>
      <c r="I27" s="96">
        <v>200</v>
      </c>
      <c r="J27" s="96">
        <v>200</v>
      </c>
      <c r="K27" s="96">
        <v>0</v>
      </c>
    </row>
    <row r="28" s="75" customFormat="1" ht="20.1" customHeight="1" spans="1:11">
      <c r="A28" s="94" t="s">
        <v>125</v>
      </c>
      <c r="B28" s="95" t="s">
        <v>126</v>
      </c>
      <c r="C28" s="95" t="s">
        <v>128</v>
      </c>
      <c r="D28" s="95" t="s">
        <v>89</v>
      </c>
      <c r="E28" s="96">
        <v>66.84</v>
      </c>
      <c r="F28" s="96">
        <v>0</v>
      </c>
      <c r="G28" s="96">
        <v>0</v>
      </c>
      <c r="H28" s="96">
        <v>0</v>
      </c>
      <c r="I28" s="96">
        <v>66.84</v>
      </c>
      <c r="J28" s="96">
        <v>66.84</v>
      </c>
      <c r="K28" s="96">
        <v>0</v>
      </c>
    </row>
    <row r="29" s="75" customFormat="1" ht="20.1" customHeight="1" spans="1:11">
      <c r="A29" s="94"/>
      <c r="B29" s="95"/>
      <c r="C29" s="95" t="s">
        <v>92</v>
      </c>
      <c r="D29" s="95" t="s">
        <v>91</v>
      </c>
      <c r="E29" s="96">
        <f t="shared" ref="E29:K29" si="5">E30</f>
        <v>70</v>
      </c>
      <c r="F29" s="96">
        <f>F30</f>
        <v>0</v>
      </c>
      <c r="G29" s="96">
        <f>G30</f>
        <v>0</v>
      </c>
      <c r="H29" s="96">
        <f>H30</f>
        <v>0</v>
      </c>
      <c r="I29" s="96">
        <f>I30</f>
        <v>70</v>
      </c>
      <c r="J29" s="96">
        <f>J30</f>
        <v>70</v>
      </c>
      <c r="K29" s="96">
        <f>K30</f>
        <v>0</v>
      </c>
    </row>
    <row r="30" s="75" customFormat="1" ht="20.1" customHeight="1" spans="1:11">
      <c r="A30" s="94" t="s">
        <v>125</v>
      </c>
      <c r="B30" s="95" t="s">
        <v>126</v>
      </c>
      <c r="C30" s="95" t="s">
        <v>129</v>
      </c>
      <c r="D30" s="95" t="s">
        <v>93</v>
      </c>
      <c r="E30" s="96">
        <v>70</v>
      </c>
      <c r="F30" s="96">
        <v>0</v>
      </c>
      <c r="G30" s="96">
        <v>0</v>
      </c>
      <c r="H30" s="96">
        <v>0</v>
      </c>
      <c r="I30" s="96">
        <v>70</v>
      </c>
      <c r="J30" s="96">
        <v>70</v>
      </c>
      <c r="K30" s="96">
        <v>0</v>
      </c>
    </row>
    <row r="31" s="75" customFormat="1" ht="20.1" customHeight="1" spans="1:11">
      <c r="A31" s="94"/>
      <c r="B31" s="95"/>
      <c r="C31" s="95" t="s">
        <v>95</v>
      </c>
      <c r="D31" s="95" t="s">
        <v>94</v>
      </c>
      <c r="E31" s="96">
        <f t="shared" ref="E31:K31" si="6">SUM(E32:E43)</f>
        <v>363.12</v>
      </c>
      <c r="F31" s="96">
        <f>SUM(F32:F43)</f>
        <v>363.12</v>
      </c>
      <c r="G31" s="96">
        <f>SUM(G32:G43)</f>
        <v>355.56</v>
      </c>
      <c r="H31" s="96">
        <f>SUM(H32:H43)</f>
        <v>7.56</v>
      </c>
      <c r="I31" s="96">
        <f>SUM(I32:I43)</f>
        <v>0</v>
      </c>
      <c r="J31" s="96">
        <f>SUM(J32:J43)</f>
        <v>0</v>
      </c>
      <c r="K31" s="96">
        <f>SUM(K32:K43)</f>
        <v>0</v>
      </c>
    </row>
    <row r="32" ht="20.1" customHeight="1" spans="1:11">
      <c r="A32" s="94" t="s">
        <v>125</v>
      </c>
      <c r="B32" s="95" t="s">
        <v>126</v>
      </c>
      <c r="C32" s="95" t="s">
        <v>130</v>
      </c>
      <c r="D32" s="95" t="s">
        <v>73</v>
      </c>
      <c r="E32" s="96">
        <v>17.24</v>
      </c>
      <c r="F32" s="96">
        <v>17.24</v>
      </c>
      <c r="G32" s="96">
        <v>17.24</v>
      </c>
      <c r="H32" s="96">
        <v>0</v>
      </c>
      <c r="I32" s="96">
        <v>0</v>
      </c>
      <c r="J32" s="96">
        <v>0</v>
      </c>
      <c r="K32" s="96">
        <v>0</v>
      </c>
    </row>
    <row r="33" ht="20.1" customHeight="1" spans="1:11">
      <c r="A33" s="94" t="s">
        <v>125</v>
      </c>
      <c r="B33" s="95" t="s">
        <v>126</v>
      </c>
      <c r="C33" s="95" t="s">
        <v>130</v>
      </c>
      <c r="D33" s="95" t="s">
        <v>80</v>
      </c>
      <c r="E33" s="96">
        <v>7.56</v>
      </c>
      <c r="F33" s="96">
        <v>7.56</v>
      </c>
      <c r="G33" s="96">
        <v>0</v>
      </c>
      <c r="H33" s="96">
        <v>7.56</v>
      </c>
      <c r="I33" s="96">
        <v>0</v>
      </c>
      <c r="J33" s="96">
        <v>0</v>
      </c>
      <c r="K33" s="96">
        <v>0</v>
      </c>
    </row>
    <row r="34" ht="20.1" customHeight="1" spans="1:11">
      <c r="A34" s="94" t="s">
        <v>125</v>
      </c>
      <c r="B34" s="95" t="s">
        <v>126</v>
      </c>
      <c r="C34" s="95" t="s">
        <v>130</v>
      </c>
      <c r="D34" s="95" t="s">
        <v>97</v>
      </c>
      <c r="E34" s="96">
        <v>49.51</v>
      </c>
      <c r="F34" s="96">
        <v>49.51</v>
      </c>
      <c r="G34" s="96">
        <v>49.51</v>
      </c>
      <c r="H34" s="96">
        <v>0</v>
      </c>
      <c r="I34" s="96">
        <v>0</v>
      </c>
      <c r="J34" s="96">
        <v>0</v>
      </c>
      <c r="K34" s="96">
        <v>0</v>
      </c>
    </row>
    <row r="35" ht="20.1" customHeight="1" spans="1:11">
      <c r="A35" s="94" t="s">
        <v>125</v>
      </c>
      <c r="B35" s="95" t="s">
        <v>126</v>
      </c>
      <c r="C35" s="95" t="s">
        <v>130</v>
      </c>
      <c r="D35" s="95" t="s">
        <v>98</v>
      </c>
      <c r="E35" s="96">
        <v>21</v>
      </c>
      <c r="F35" s="96">
        <v>21</v>
      </c>
      <c r="G35" s="96">
        <v>21</v>
      </c>
      <c r="H35" s="96">
        <v>0</v>
      </c>
      <c r="I35" s="96">
        <v>0</v>
      </c>
      <c r="J35" s="96">
        <v>0</v>
      </c>
      <c r="K35" s="96">
        <v>0</v>
      </c>
    </row>
    <row r="36" ht="20.1" customHeight="1" spans="1:11">
      <c r="A36" s="94" t="s">
        <v>125</v>
      </c>
      <c r="B36" s="95" t="s">
        <v>126</v>
      </c>
      <c r="C36" s="95" t="s">
        <v>130</v>
      </c>
      <c r="D36" s="95" t="s">
        <v>79</v>
      </c>
      <c r="E36" s="96">
        <v>23.59</v>
      </c>
      <c r="F36" s="96">
        <v>23.59</v>
      </c>
      <c r="G36" s="96">
        <v>23.59</v>
      </c>
      <c r="H36" s="96">
        <v>0</v>
      </c>
      <c r="I36" s="96">
        <v>0</v>
      </c>
      <c r="J36" s="96">
        <v>0</v>
      </c>
      <c r="K36" s="96">
        <v>0</v>
      </c>
    </row>
    <row r="37" ht="20.1" customHeight="1" spans="1:11">
      <c r="A37" s="94" t="s">
        <v>125</v>
      </c>
      <c r="B37" s="95" t="s">
        <v>126</v>
      </c>
      <c r="C37" s="95" t="s">
        <v>130</v>
      </c>
      <c r="D37" s="95" t="s">
        <v>78</v>
      </c>
      <c r="E37" s="96">
        <v>4.4</v>
      </c>
      <c r="F37" s="96">
        <v>4.4</v>
      </c>
      <c r="G37" s="96">
        <v>4.4</v>
      </c>
      <c r="H37" s="96">
        <v>0</v>
      </c>
      <c r="I37" s="96">
        <v>0</v>
      </c>
      <c r="J37" s="96">
        <v>0</v>
      </c>
      <c r="K37" s="96">
        <v>0</v>
      </c>
    </row>
    <row r="38" ht="20.1" customHeight="1" spans="1:11">
      <c r="A38" s="94" t="s">
        <v>125</v>
      </c>
      <c r="B38" s="95" t="s">
        <v>126</v>
      </c>
      <c r="C38" s="95" t="s">
        <v>130</v>
      </c>
      <c r="D38" s="95" t="s">
        <v>99</v>
      </c>
      <c r="E38" s="96">
        <v>3.02</v>
      </c>
      <c r="F38" s="96">
        <v>3.02</v>
      </c>
      <c r="G38" s="96">
        <v>3.02</v>
      </c>
      <c r="H38" s="96">
        <v>0</v>
      </c>
      <c r="I38" s="96">
        <v>0</v>
      </c>
      <c r="J38" s="96">
        <v>0</v>
      </c>
      <c r="K38" s="96">
        <v>0</v>
      </c>
    </row>
    <row r="39" ht="20.1" customHeight="1" spans="1:11">
      <c r="A39" s="94" t="s">
        <v>125</v>
      </c>
      <c r="B39" s="95" t="s">
        <v>126</v>
      </c>
      <c r="C39" s="95" t="s">
        <v>130</v>
      </c>
      <c r="D39" s="95" t="s">
        <v>76</v>
      </c>
      <c r="E39" s="96">
        <v>1.5</v>
      </c>
      <c r="F39" s="96">
        <v>1.5</v>
      </c>
      <c r="G39" s="96">
        <v>1.5</v>
      </c>
      <c r="H39" s="96">
        <v>0</v>
      </c>
      <c r="I39" s="96">
        <v>0</v>
      </c>
      <c r="J39" s="96">
        <v>0</v>
      </c>
      <c r="K39" s="96">
        <v>0</v>
      </c>
    </row>
    <row r="40" ht="20.1" customHeight="1" spans="1:11">
      <c r="A40" s="94" t="s">
        <v>125</v>
      </c>
      <c r="B40" s="95" t="s">
        <v>126</v>
      </c>
      <c r="C40" s="95" t="s">
        <v>130</v>
      </c>
      <c r="D40" s="95" t="s">
        <v>75</v>
      </c>
      <c r="E40" s="96">
        <v>0.6</v>
      </c>
      <c r="F40" s="96">
        <v>0.6</v>
      </c>
      <c r="G40" s="96">
        <v>0.6</v>
      </c>
      <c r="H40" s="96">
        <v>0</v>
      </c>
      <c r="I40" s="96">
        <v>0</v>
      </c>
      <c r="J40" s="96">
        <v>0</v>
      </c>
      <c r="K40" s="96">
        <v>0</v>
      </c>
    </row>
    <row r="41" ht="20.1" customHeight="1" spans="1:11">
      <c r="A41" s="94" t="s">
        <v>125</v>
      </c>
      <c r="B41" s="95" t="s">
        <v>126</v>
      </c>
      <c r="C41" s="95" t="s">
        <v>130</v>
      </c>
      <c r="D41" s="95" t="s">
        <v>74</v>
      </c>
      <c r="E41" s="96">
        <v>25.2</v>
      </c>
      <c r="F41" s="96">
        <v>25.2</v>
      </c>
      <c r="G41" s="96">
        <v>25.2</v>
      </c>
      <c r="H41" s="96">
        <v>0</v>
      </c>
      <c r="I41" s="96">
        <v>0</v>
      </c>
      <c r="J41" s="96">
        <v>0</v>
      </c>
      <c r="K41" s="96">
        <v>0</v>
      </c>
    </row>
    <row r="42" ht="20.1" customHeight="1" spans="1:11">
      <c r="A42" s="94" t="s">
        <v>125</v>
      </c>
      <c r="B42" s="95" t="s">
        <v>126</v>
      </c>
      <c r="C42" s="95" t="s">
        <v>130</v>
      </c>
      <c r="D42" s="95" t="s">
        <v>77</v>
      </c>
      <c r="E42" s="96">
        <v>2.54</v>
      </c>
      <c r="F42" s="96">
        <v>2.54</v>
      </c>
      <c r="G42" s="96">
        <v>2.54</v>
      </c>
      <c r="H42" s="96">
        <v>0</v>
      </c>
      <c r="I42" s="96">
        <v>0</v>
      </c>
      <c r="J42" s="96">
        <v>0</v>
      </c>
      <c r="K42" s="96">
        <v>0</v>
      </c>
    </row>
    <row r="43" ht="20.1" customHeight="1" spans="1:11">
      <c r="A43" s="94" t="s">
        <v>125</v>
      </c>
      <c r="B43" s="95" t="s">
        <v>126</v>
      </c>
      <c r="C43" s="95" t="s">
        <v>130</v>
      </c>
      <c r="D43" s="95" t="s">
        <v>96</v>
      </c>
      <c r="E43" s="96">
        <v>206.96</v>
      </c>
      <c r="F43" s="96">
        <v>206.96</v>
      </c>
      <c r="G43" s="96">
        <v>206.96</v>
      </c>
      <c r="H43" s="96">
        <v>0</v>
      </c>
      <c r="I43" s="96">
        <v>0</v>
      </c>
      <c r="J43" s="96">
        <v>0</v>
      </c>
      <c r="K43" s="96">
        <v>0</v>
      </c>
    </row>
    <row r="44" ht="20.1" customHeight="1" spans="1:11">
      <c r="A44" s="94" t="s">
        <v>103</v>
      </c>
      <c r="B44" s="95"/>
      <c r="C44" s="95"/>
      <c r="D44" s="95" t="s">
        <v>100</v>
      </c>
      <c r="E44" s="96">
        <f t="shared" ref="E44:K44" si="7">E45</f>
        <v>214.9</v>
      </c>
      <c r="F44" s="96">
        <f>F45</f>
        <v>214.9</v>
      </c>
      <c r="G44" s="96">
        <f>G45</f>
        <v>214.9</v>
      </c>
      <c r="H44" s="96">
        <f>H45</f>
        <v>0</v>
      </c>
      <c r="I44" s="96">
        <f>I45</f>
        <v>0</v>
      </c>
      <c r="J44" s="96">
        <f>J45</f>
        <v>0</v>
      </c>
      <c r="K44" s="96">
        <f>K45</f>
        <v>0</v>
      </c>
    </row>
    <row r="45" ht="20.1" customHeight="1" spans="1:11">
      <c r="A45" s="94"/>
      <c r="B45" s="95" t="s">
        <v>92</v>
      </c>
      <c r="C45" s="95"/>
      <c r="D45" s="95" t="s">
        <v>101</v>
      </c>
      <c r="E45" s="96">
        <f t="shared" ref="E45:K45" si="8">E46+E48+E50</f>
        <v>214.9</v>
      </c>
      <c r="F45" s="96">
        <f>F46+F48+F50</f>
        <v>214.9</v>
      </c>
      <c r="G45" s="96">
        <f>G46+G48+G50</f>
        <v>214.9</v>
      </c>
      <c r="H45" s="96">
        <f>H46+H48+H50</f>
        <v>0</v>
      </c>
      <c r="I45" s="96">
        <f>I46+I48+I50</f>
        <v>0</v>
      </c>
      <c r="J45" s="96">
        <f>J46+J48+J50</f>
        <v>0</v>
      </c>
      <c r="K45" s="96">
        <f>K46+K48+K50</f>
        <v>0</v>
      </c>
    </row>
    <row r="46" ht="20.1" customHeight="1" spans="1:11">
      <c r="A46" s="94"/>
      <c r="B46" s="95"/>
      <c r="C46" s="95" t="s">
        <v>71</v>
      </c>
      <c r="D46" s="95" t="s">
        <v>102</v>
      </c>
      <c r="E46" s="96">
        <f t="shared" ref="E46:K46" si="9">E47</f>
        <v>31.94</v>
      </c>
      <c r="F46" s="96">
        <f>F47</f>
        <v>31.94</v>
      </c>
      <c r="G46" s="96">
        <f>G47</f>
        <v>31.94</v>
      </c>
      <c r="H46" s="96">
        <f>H47</f>
        <v>0</v>
      </c>
      <c r="I46" s="96">
        <f>I47</f>
        <v>0</v>
      </c>
      <c r="J46" s="96">
        <f>J47</f>
        <v>0</v>
      </c>
      <c r="K46" s="96">
        <f>K47</f>
        <v>0</v>
      </c>
    </row>
    <row r="47" ht="20.1" customHeight="1" spans="1:11">
      <c r="A47" s="94" t="s">
        <v>131</v>
      </c>
      <c r="B47" s="95" t="s">
        <v>129</v>
      </c>
      <c r="C47" s="95" t="s">
        <v>127</v>
      </c>
      <c r="D47" s="95" t="s">
        <v>104</v>
      </c>
      <c r="E47" s="96">
        <v>31.94</v>
      </c>
      <c r="F47" s="96">
        <v>31.94</v>
      </c>
      <c r="G47" s="96">
        <v>31.94</v>
      </c>
      <c r="H47" s="96">
        <v>0</v>
      </c>
      <c r="I47" s="96">
        <v>0</v>
      </c>
      <c r="J47" s="96">
        <v>0</v>
      </c>
      <c r="K47" s="96">
        <v>0</v>
      </c>
    </row>
    <row r="48" ht="20.1" customHeight="1" spans="1:11">
      <c r="A48" s="94"/>
      <c r="B48" s="95"/>
      <c r="C48" s="95" t="s">
        <v>84</v>
      </c>
      <c r="D48" s="95" t="s">
        <v>105</v>
      </c>
      <c r="E48" s="96">
        <f t="shared" ref="E48:K48" si="10">E49</f>
        <v>7.3</v>
      </c>
      <c r="F48" s="96">
        <f>F49</f>
        <v>7.3</v>
      </c>
      <c r="G48" s="96">
        <f>G49</f>
        <v>7.3</v>
      </c>
      <c r="H48" s="96">
        <f>H49</f>
        <v>0</v>
      </c>
      <c r="I48" s="96">
        <f>I49</f>
        <v>0</v>
      </c>
      <c r="J48" s="96">
        <f>J49</f>
        <v>0</v>
      </c>
      <c r="K48" s="96">
        <f>K49</f>
        <v>0</v>
      </c>
    </row>
    <row r="49" ht="20.1" customHeight="1" spans="1:11">
      <c r="A49" s="94" t="s">
        <v>131</v>
      </c>
      <c r="B49" s="95" t="s">
        <v>129</v>
      </c>
      <c r="C49" s="95" t="s">
        <v>128</v>
      </c>
      <c r="D49" s="95" t="s">
        <v>104</v>
      </c>
      <c r="E49" s="96">
        <v>7.3</v>
      </c>
      <c r="F49" s="96">
        <v>7.3</v>
      </c>
      <c r="G49" s="96">
        <v>7.3</v>
      </c>
      <c r="H49" s="96">
        <v>0</v>
      </c>
      <c r="I49" s="96">
        <v>0</v>
      </c>
      <c r="J49" s="96">
        <v>0</v>
      </c>
      <c r="K49" s="96">
        <v>0</v>
      </c>
    </row>
    <row r="50" ht="20.1" customHeight="1" spans="1:11">
      <c r="A50" s="94"/>
      <c r="B50" s="95"/>
      <c r="C50" s="95" t="s">
        <v>92</v>
      </c>
      <c r="D50" s="95" t="s">
        <v>106</v>
      </c>
      <c r="E50" s="96">
        <f t="shared" ref="E50:K50" si="11">E51</f>
        <v>175.66</v>
      </c>
      <c r="F50" s="96">
        <f>F51</f>
        <v>175.66</v>
      </c>
      <c r="G50" s="96">
        <f>G51</f>
        <v>175.66</v>
      </c>
      <c r="H50" s="96">
        <f>H51</f>
        <v>0</v>
      </c>
      <c r="I50" s="96">
        <f>I51</f>
        <v>0</v>
      </c>
      <c r="J50" s="96">
        <f>J51</f>
        <v>0</v>
      </c>
      <c r="K50" s="96">
        <f>K51</f>
        <v>0</v>
      </c>
    </row>
    <row r="51" ht="20.1" customHeight="1" spans="1:11">
      <c r="A51" s="94" t="s">
        <v>131</v>
      </c>
      <c r="B51" s="95" t="s">
        <v>129</v>
      </c>
      <c r="C51" s="95" t="s">
        <v>129</v>
      </c>
      <c r="D51" s="95" t="s">
        <v>107</v>
      </c>
      <c r="E51" s="96">
        <v>175.66</v>
      </c>
      <c r="F51" s="96">
        <v>175.66</v>
      </c>
      <c r="G51" s="96">
        <v>175.66</v>
      </c>
      <c r="H51" s="96">
        <v>0</v>
      </c>
      <c r="I51" s="96">
        <v>0</v>
      </c>
      <c r="J51" s="96">
        <v>0</v>
      </c>
      <c r="K51" s="96">
        <v>0</v>
      </c>
    </row>
    <row r="52" ht="20.1" customHeight="1" spans="1:11">
      <c r="A52" s="94" t="s">
        <v>111</v>
      </c>
      <c r="B52" s="95"/>
      <c r="C52" s="95"/>
      <c r="D52" s="95" t="s">
        <v>108</v>
      </c>
      <c r="E52" s="96">
        <f t="shared" ref="E52:K52" si="12">E53</f>
        <v>77.98</v>
      </c>
      <c r="F52" s="96">
        <f>F53</f>
        <v>77.98</v>
      </c>
      <c r="G52" s="96">
        <f>G53</f>
        <v>77.98</v>
      </c>
      <c r="H52" s="96">
        <f>H53</f>
        <v>0</v>
      </c>
      <c r="I52" s="96">
        <f>I53</f>
        <v>0</v>
      </c>
      <c r="J52" s="96">
        <f>J53</f>
        <v>0</v>
      </c>
      <c r="K52" s="96">
        <f>K53</f>
        <v>0</v>
      </c>
    </row>
    <row r="53" ht="20.1" customHeight="1" spans="1:11">
      <c r="A53" s="94"/>
      <c r="B53" s="95" t="s">
        <v>112</v>
      </c>
      <c r="C53" s="95"/>
      <c r="D53" s="95" t="s">
        <v>109</v>
      </c>
      <c r="E53" s="96">
        <f t="shared" ref="E53:K53" si="13">E54+E56</f>
        <v>77.98</v>
      </c>
      <c r="F53" s="96">
        <f>F54+F56</f>
        <v>77.98</v>
      </c>
      <c r="G53" s="96">
        <f>G54+G56</f>
        <v>77.98</v>
      </c>
      <c r="H53" s="96">
        <f>H54+H56</f>
        <v>0</v>
      </c>
      <c r="I53" s="96">
        <f>I54+I56</f>
        <v>0</v>
      </c>
      <c r="J53" s="96">
        <f>J54+J56</f>
        <v>0</v>
      </c>
      <c r="K53" s="96">
        <f>K54+K56</f>
        <v>0</v>
      </c>
    </row>
    <row r="54" ht="20.1" customHeight="1" spans="1:11">
      <c r="A54" s="94"/>
      <c r="B54" s="95"/>
      <c r="C54" s="95" t="s">
        <v>71</v>
      </c>
      <c r="D54" s="95" t="s">
        <v>110</v>
      </c>
      <c r="E54" s="96">
        <f t="shared" ref="E54:K54" si="14">E55</f>
        <v>56.65</v>
      </c>
      <c r="F54" s="96">
        <f>F55</f>
        <v>56.65</v>
      </c>
      <c r="G54" s="96">
        <f>G55</f>
        <v>56.65</v>
      </c>
      <c r="H54" s="96">
        <f>H55</f>
        <v>0</v>
      </c>
      <c r="I54" s="96">
        <f>I55</f>
        <v>0</v>
      </c>
      <c r="J54" s="96">
        <f>J55</f>
        <v>0</v>
      </c>
      <c r="K54" s="96">
        <f>K55</f>
        <v>0</v>
      </c>
    </row>
    <row r="55" ht="20.1" customHeight="1" spans="1:11">
      <c r="A55" s="94" t="s">
        <v>132</v>
      </c>
      <c r="B55" s="95" t="s">
        <v>133</v>
      </c>
      <c r="C55" s="95" t="s">
        <v>127</v>
      </c>
      <c r="D55" s="95" t="s">
        <v>113</v>
      </c>
      <c r="E55" s="96">
        <v>56.65</v>
      </c>
      <c r="F55" s="96">
        <v>56.65</v>
      </c>
      <c r="G55" s="96">
        <v>56.65</v>
      </c>
      <c r="H55" s="96">
        <v>0</v>
      </c>
      <c r="I55" s="96">
        <v>0</v>
      </c>
      <c r="J55" s="96">
        <v>0</v>
      </c>
      <c r="K55" s="96">
        <v>0</v>
      </c>
    </row>
    <row r="56" ht="20.1" customHeight="1" spans="1:11">
      <c r="A56" s="94"/>
      <c r="B56" s="95"/>
      <c r="C56" s="95" t="s">
        <v>84</v>
      </c>
      <c r="D56" s="95" t="s">
        <v>114</v>
      </c>
      <c r="E56" s="96">
        <f t="shared" ref="E56:K56" si="15">E57</f>
        <v>21.33</v>
      </c>
      <c r="F56" s="96">
        <f>F57</f>
        <v>21.33</v>
      </c>
      <c r="G56" s="96">
        <f>G57</f>
        <v>21.33</v>
      </c>
      <c r="H56" s="96">
        <f>H57</f>
        <v>0</v>
      </c>
      <c r="I56" s="96">
        <f>I57</f>
        <v>0</v>
      </c>
      <c r="J56" s="96">
        <f>J57</f>
        <v>0</v>
      </c>
      <c r="K56" s="96">
        <f>K57</f>
        <v>0</v>
      </c>
    </row>
    <row r="57" ht="20.1" customHeight="1" spans="1:11">
      <c r="A57" s="94" t="s">
        <v>132</v>
      </c>
      <c r="B57" s="95" t="s">
        <v>133</v>
      </c>
      <c r="C57" s="95" t="s">
        <v>128</v>
      </c>
      <c r="D57" s="95" t="s">
        <v>113</v>
      </c>
      <c r="E57" s="96">
        <v>21.33</v>
      </c>
      <c r="F57" s="96">
        <v>21.33</v>
      </c>
      <c r="G57" s="96">
        <v>21.33</v>
      </c>
      <c r="H57" s="96">
        <v>0</v>
      </c>
      <c r="I57" s="96">
        <v>0</v>
      </c>
      <c r="J57" s="96">
        <v>0</v>
      </c>
      <c r="K57" s="96">
        <v>0</v>
      </c>
    </row>
  </sheetData>
  <mergeCells count="11">
    <mergeCell ref="A1:K1"/>
    <mergeCell ref="A2:D2"/>
    <mergeCell ref="A3:C3"/>
    <mergeCell ref="F3:K3"/>
    <mergeCell ref="F4:H4"/>
    <mergeCell ref="I4:K4"/>
    <mergeCell ref="A4:A5"/>
    <mergeCell ref="B4:B5"/>
    <mergeCell ref="C4:C5"/>
    <mergeCell ref="D3:D5"/>
    <mergeCell ref="E3:E5"/>
  </mergeCells>
  <printOptions horizontalCentered="1"/>
  <pageMargins left="0.747916666666667" right="0.747916666666667" top="0.786805555555556" bottom="0.786805555555556" header="0.511805555555556" footer="0.511805555555556"/>
  <pageSetup paperSize="9" scale="90" fitToHeight="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76"/>
  <sheetViews>
    <sheetView showGridLines="0" showZeros="0" topLeftCell="A29" workbookViewId="0">
      <selection activeCell="C37" sqref="C37"/>
    </sheetView>
  </sheetViews>
  <sheetFormatPr defaultColWidth="9" defaultRowHeight="14.25"/>
  <cols>
    <col min="1" max="2" width="5.125" customWidth="1"/>
    <col min="3" max="3" width="23.25" customWidth="1"/>
    <col min="4" max="5" width="5.75" customWidth="1"/>
    <col min="6" max="6" width="23" customWidth="1"/>
    <col min="7" max="7" width="10.875" customWidth="1"/>
    <col min="8" max="8" width="9.625" customWidth="1"/>
    <col min="9" max="10" width="9.875" customWidth="1"/>
    <col min="11" max="11" width="8.625" customWidth="1"/>
    <col min="12" max="12" width="9.875" customWidth="1"/>
    <col min="13" max="13" width="8.75" customWidth="1"/>
    <col min="14" max="14" width="9.875" customWidth="1"/>
    <col min="15" max="15" width="7.125" customWidth="1"/>
    <col min="16" max="16" width="8" customWidth="1"/>
  </cols>
  <sheetData>
    <row r="1" ht="42" customHeight="1" spans="1:17">
      <c r="A1" s="115" t="s">
        <v>176</v>
      </c>
      <c r="B1" s="115"/>
      <c r="C1" s="115"/>
      <c r="D1" s="115"/>
      <c r="E1" s="115"/>
      <c r="F1" s="115"/>
      <c r="G1" s="115"/>
      <c r="H1" s="115"/>
      <c r="I1" s="115"/>
      <c r="J1" s="115"/>
      <c r="K1" s="115"/>
      <c r="L1" s="115"/>
      <c r="M1" s="115"/>
      <c r="N1" s="115"/>
      <c r="O1" s="115"/>
      <c r="P1" s="115"/>
      <c r="Q1" s="115"/>
    </row>
    <row r="2" ht="20.25" customHeight="1" spans="1:17">
      <c r="A2" s="114" t="s">
        <v>1</v>
      </c>
      <c r="B2" s="116"/>
      <c r="Q2" s="53" t="s">
        <v>2</v>
      </c>
    </row>
    <row r="3" s="113" customFormat="1" ht="20.25" customHeight="1" spans="1:17">
      <c r="A3" s="117" t="s">
        <v>177</v>
      </c>
      <c r="B3" s="117"/>
      <c r="C3" s="117"/>
      <c r="D3" s="117" t="s">
        <v>178</v>
      </c>
      <c r="E3" s="117"/>
      <c r="F3" s="117"/>
      <c r="G3" s="117" t="s">
        <v>118</v>
      </c>
      <c r="H3" s="117"/>
      <c r="I3" s="117"/>
      <c r="J3" s="117"/>
      <c r="K3" s="117"/>
      <c r="L3" s="117"/>
      <c r="M3" s="117"/>
      <c r="N3" s="117"/>
      <c r="O3" s="117"/>
      <c r="P3" s="117"/>
      <c r="Q3" s="117"/>
    </row>
    <row r="4" s="113" customFormat="1" ht="18" customHeight="1" spans="1:17">
      <c r="A4" s="118" t="s">
        <v>53</v>
      </c>
      <c r="B4" s="118" t="s">
        <v>54</v>
      </c>
      <c r="C4" s="118" t="s">
        <v>41</v>
      </c>
      <c r="D4" s="118" t="s">
        <v>53</v>
      </c>
      <c r="E4" s="118" t="s">
        <v>54</v>
      </c>
      <c r="F4" s="118" t="s">
        <v>41</v>
      </c>
      <c r="G4" s="118" t="s">
        <v>7</v>
      </c>
      <c r="H4" s="117" t="s">
        <v>47</v>
      </c>
      <c r="I4" s="117"/>
      <c r="J4" s="117" t="s">
        <v>48</v>
      </c>
      <c r="K4" s="117"/>
      <c r="L4" s="117"/>
      <c r="M4" s="117"/>
      <c r="N4" s="117"/>
      <c r="O4" s="117"/>
      <c r="P4" s="126" t="s">
        <v>49</v>
      </c>
      <c r="Q4" s="126" t="s">
        <v>179</v>
      </c>
    </row>
    <row r="5" s="113" customFormat="1" ht="25.5" customHeight="1" spans="1:17">
      <c r="A5" s="119"/>
      <c r="B5" s="119"/>
      <c r="C5" s="119"/>
      <c r="D5" s="119"/>
      <c r="E5" s="119"/>
      <c r="F5" s="119"/>
      <c r="G5" s="119"/>
      <c r="H5" s="120" t="s">
        <v>57</v>
      </c>
      <c r="I5" s="120" t="s">
        <v>58</v>
      </c>
      <c r="J5" s="120" t="s">
        <v>17</v>
      </c>
      <c r="K5" s="120" t="s">
        <v>60</v>
      </c>
      <c r="L5" s="120" t="s">
        <v>61</v>
      </c>
      <c r="M5" s="120" t="s">
        <v>62</v>
      </c>
      <c r="N5" s="120" t="s">
        <v>63</v>
      </c>
      <c r="O5" s="120" t="s">
        <v>64</v>
      </c>
      <c r="P5" s="127"/>
      <c r="Q5" s="127"/>
    </row>
    <row r="6" s="114" customFormat="1" ht="23.25" customHeight="1" spans="1:18">
      <c r="A6" s="121"/>
      <c r="B6" s="121"/>
      <c r="C6" s="122" t="s">
        <v>7</v>
      </c>
      <c r="D6" s="123"/>
      <c r="E6" s="123"/>
      <c r="F6" s="124"/>
      <c r="G6" s="125">
        <f t="shared" ref="G6:Q6" si="0">G7+G42</f>
        <v>1698.62</v>
      </c>
      <c r="H6" s="125">
        <f>H7+H42</f>
        <v>1624.46</v>
      </c>
      <c r="I6" s="125">
        <f>I7+I42</f>
        <v>0</v>
      </c>
      <c r="J6" s="125">
        <f>J7+J42</f>
        <v>74.16</v>
      </c>
      <c r="K6" s="125">
        <f>K7+K42</f>
        <v>0</v>
      </c>
      <c r="L6" s="125">
        <f>L7+L42</f>
        <v>0</v>
      </c>
      <c r="M6" s="125">
        <f>M7+M42</f>
        <v>74.16</v>
      </c>
      <c r="N6" s="125">
        <f>N7+N42</f>
        <v>0</v>
      </c>
      <c r="O6" s="125">
        <f>O7+O42</f>
        <v>0</v>
      </c>
      <c r="P6" s="125">
        <f>P7+P42</f>
        <v>0</v>
      </c>
      <c r="Q6" s="125">
        <f>Q7+Q42</f>
        <v>0</v>
      </c>
      <c r="R6" s="128"/>
    </row>
    <row r="7" ht="23.25" customHeight="1" spans="1:17">
      <c r="A7" s="121"/>
      <c r="B7" s="121"/>
      <c r="C7" s="122" t="s">
        <v>180</v>
      </c>
      <c r="D7" s="123"/>
      <c r="E7" s="123"/>
      <c r="F7" s="124"/>
      <c r="G7" s="125">
        <f t="shared" ref="G7:Q7" si="1">G8+G11+G13+G15+G17+G19+G21+G23+G25+G27+G29+G31+G40</f>
        <v>1258.83</v>
      </c>
      <c r="H7" s="125">
        <f>H8+H11+H13+H15+H17+H19+H21+H23+H25+H27+H29+H31+H40</f>
        <v>1209.87</v>
      </c>
      <c r="I7" s="125">
        <f>I8+I11+I13+I15+I17+I19+I21+I23+I25+I27+I29+I31+I40</f>
        <v>0</v>
      </c>
      <c r="J7" s="125">
        <f>J8+J11+J13+J15+J17+J19+J21+J23+J25+J27+J29+J31+J40</f>
        <v>48.96</v>
      </c>
      <c r="K7" s="125">
        <f>K8+K11+K13+K15+K17+K19+K21+K23+K25+K27+K29+K31+K40</f>
        <v>0</v>
      </c>
      <c r="L7" s="125">
        <f>L8+L11+L13+L15+L17+L19+L21+L23+L25+L27+L29+L31+L40</f>
        <v>0</v>
      </c>
      <c r="M7" s="125">
        <f>M8+M11+M13+M15+M17+M19+M21+M23+M25+M27+M29+M31+M40</f>
        <v>48.96</v>
      </c>
      <c r="N7" s="125">
        <f>N8+N11+N13+N15+N17+N19+N21+N23+N25+N27+N29+N31+N40</f>
        <v>0</v>
      </c>
      <c r="O7" s="125">
        <f>O8+O11+O13+O15+O17+O19+O21+O23+O25+O27+O29+O31+O40</f>
        <v>0</v>
      </c>
      <c r="P7" s="125">
        <f>P8+P11+P13+P15+P17+P19+P21+P23+P25+P27+P29+P31+P40</f>
        <v>0</v>
      </c>
      <c r="Q7" s="125">
        <f>Q8+Q11+Q13+Q15+Q17+Q19+Q21+Q23+Q25+Q27+Q29+Q31+Q40</f>
        <v>0</v>
      </c>
    </row>
    <row r="8" ht="23.25" customHeight="1" spans="1:17">
      <c r="A8" s="121"/>
      <c r="B8" s="121"/>
      <c r="C8" s="122" t="s">
        <v>181</v>
      </c>
      <c r="D8" s="123"/>
      <c r="E8" s="123"/>
      <c r="F8" s="124"/>
      <c r="G8" s="125">
        <f t="shared" ref="G8:Q8" si="2">SUM(G9:G10)</f>
        <v>745.26</v>
      </c>
      <c r="H8" s="125">
        <f>SUM(H9:H10)</f>
        <v>745.26</v>
      </c>
      <c r="I8" s="125">
        <f>SUM(I9:I10)</f>
        <v>0</v>
      </c>
      <c r="J8" s="125">
        <f>SUM(J9:J10)</f>
        <v>0</v>
      </c>
      <c r="K8" s="125">
        <f>SUM(K9:K10)</f>
        <v>0</v>
      </c>
      <c r="L8" s="125">
        <f>SUM(L9:L10)</f>
        <v>0</v>
      </c>
      <c r="M8" s="125">
        <f>SUM(M9:M10)</f>
        <v>0</v>
      </c>
      <c r="N8" s="125">
        <f>SUM(N9:N10)</f>
        <v>0</v>
      </c>
      <c r="O8" s="125">
        <f>SUM(O9:O10)</f>
        <v>0</v>
      </c>
      <c r="P8" s="125">
        <f>SUM(P9:P10)</f>
        <v>0</v>
      </c>
      <c r="Q8" s="125">
        <f>SUM(Q9:Q10)</f>
        <v>0</v>
      </c>
    </row>
    <row r="9" ht="23.25" customHeight="1" spans="1:17">
      <c r="A9" s="121">
        <v>301</v>
      </c>
      <c r="B9" s="121">
        <v>30101</v>
      </c>
      <c r="C9" s="122" t="s">
        <v>182</v>
      </c>
      <c r="D9" s="123" t="s">
        <v>183</v>
      </c>
      <c r="E9" s="123" t="s">
        <v>71</v>
      </c>
      <c r="F9" s="124" t="s">
        <v>184</v>
      </c>
      <c r="G9" s="125">
        <v>560.77</v>
      </c>
      <c r="H9" s="125">
        <v>560.77</v>
      </c>
      <c r="I9" s="125">
        <v>0</v>
      </c>
      <c r="J9" s="125">
        <v>0</v>
      </c>
      <c r="K9" s="125">
        <v>0</v>
      </c>
      <c r="L9" s="125">
        <v>0</v>
      </c>
      <c r="M9" s="125">
        <v>0</v>
      </c>
      <c r="N9" s="125">
        <v>0</v>
      </c>
      <c r="O9" s="125">
        <v>0</v>
      </c>
      <c r="P9" s="125">
        <v>0</v>
      </c>
      <c r="Q9" s="125">
        <v>0</v>
      </c>
    </row>
    <row r="10" ht="23.25" customHeight="1" spans="1:17">
      <c r="A10" s="121">
        <v>301</v>
      </c>
      <c r="B10" s="121">
        <v>30102</v>
      </c>
      <c r="C10" s="122" t="s">
        <v>185</v>
      </c>
      <c r="D10" s="123" t="s">
        <v>183</v>
      </c>
      <c r="E10" s="123" t="s">
        <v>71</v>
      </c>
      <c r="F10" s="124" t="s">
        <v>184</v>
      </c>
      <c r="G10" s="125">
        <v>184.49</v>
      </c>
      <c r="H10" s="125">
        <v>184.49</v>
      </c>
      <c r="I10" s="125">
        <v>0</v>
      </c>
      <c r="J10" s="125">
        <v>0</v>
      </c>
      <c r="K10" s="125">
        <v>0</v>
      </c>
      <c r="L10" s="125">
        <v>0</v>
      </c>
      <c r="M10" s="125">
        <v>0</v>
      </c>
      <c r="N10" s="125">
        <v>0</v>
      </c>
      <c r="O10" s="125">
        <v>0</v>
      </c>
      <c r="P10" s="125">
        <v>0</v>
      </c>
      <c r="Q10" s="125">
        <v>0</v>
      </c>
    </row>
    <row r="11" ht="23.25" customHeight="1" spans="1:17">
      <c r="A11" s="121"/>
      <c r="B11" s="121"/>
      <c r="C11" s="122" t="s">
        <v>186</v>
      </c>
      <c r="D11" s="123"/>
      <c r="E11" s="123"/>
      <c r="F11" s="124"/>
      <c r="G11" s="125">
        <f t="shared" ref="G11:Q11" si="3">G12</f>
        <v>46.19</v>
      </c>
      <c r="H11" s="125">
        <f>H12</f>
        <v>46.19</v>
      </c>
      <c r="I11" s="125">
        <f>I12</f>
        <v>0</v>
      </c>
      <c r="J11" s="125">
        <f>J12</f>
        <v>0</v>
      </c>
      <c r="K11" s="125">
        <f>K12</f>
        <v>0</v>
      </c>
      <c r="L11" s="125">
        <f>L12</f>
        <v>0</v>
      </c>
      <c r="M11" s="125">
        <f>M12</f>
        <v>0</v>
      </c>
      <c r="N11" s="125">
        <f>N12</f>
        <v>0</v>
      </c>
      <c r="O11" s="125">
        <f>O12</f>
        <v>0</v>
      </c>
      <c r="P11" s="125">
        <f>P12</f>
        <v>0</v>
      </c>
      <c r="Q11" s="125">
        <f>Q12</f>
        <v>0</v>
      </c>
    </row>
    <row r="12" ht="23.25" customHeight="1" spans="1:17">
      <c r="A12" s="121">
        <v>301</v>
      </c>
      <c r="B12" s="121">
        <v>30103</v>
      </c>
      <c r="C12" s="122" t="s">
        <v>187</v>
      </c>
      <c r="D12" s="123" t="s">
        <v>183</v>
      </c>
      <c r="E12" s="123" t="s">
        <v>71</v>
      </c>
      <c r="F12" s="124" t="s">
        <v>184</v>
      </c>
      <c r="G12" s="125">
        <v>46.19</v>
      </c>
      <c r="H12" s="125">
        <v>46.19</v>
      </c>
      <c r="I12" s="125">
        <v>0</v>
      </c>
      <c r="J12" s="125">
        <v>0</v>
      </c>
      <c r="K12" s="125">
        <v>0</v>
      </c>
      <c r="L12" s="125">
        <v>0</v>
      </c>
      <c r="M12" s="125">
        <v>0</v>
      </c>
      <c r="N12" s="125">
        <v>0</v>
      </c>
      <c r="O12" s="125">
        <v>0</v>
      </c>
      <c r="P12" s="125">
        <v>0</v>
      </c>
      <c r="Q12" s="125">
        <v>0</v>
      </c>
    </row>
    <row r="13" ht="23.25" customHeight="1" spans="1:17">
      <c r="A13" s="121"/>
      <c r="B13" s="121"/>
      <c r="C13" s="122" t="s">
        <v>188</v>
      </c>
      <c r="D13" s="123"/>
      <c r="E13" s="123"/>
      <c r="F13" s="124"/>
      <c r="G13" s="125">
        <f t="shared" ref="G13:Q13" si="4">G14</f>
        <v>48.96</v>
      </c>
      <c r="H13" s="125">
        <f>H14</f>
        <v>0</v>
      </c>
      <c r="I13" s="125">
        <f>I14</f>
        <v>0</v>
      </c>
      <c r="J13" s="125">
        <f>J14</f>
        <v>48.96</v>
      </c>
      <c r="K13" s="125">
        <f>K14</f>
        <v>0</v>
      </c>
      <c r="L13" s="125">
        <f>L14</f>
        <v>0</v>
      </c>
      <c r="M13" s="125">
        <f>M14</f>
        <v>48.96</v>
      </c>
      <c r="N13" s="125">
        <f>N14</f>
        <v>0</v>
      </c>
      <c r="O13" s="125">
        <f>O14</f>
        <v>0</v>
      </c>
      <c r="P13" s="125">
        <f>P14</f>
        <v>0</v>
      </c>
      <c r="Q13" s="125">
        <f>Q14</f>
        <v>0</v>
      </c>
    </row>
    <row r="14" ht="23.25" customHeight="1" spans="1:17">
      <c r="A14" s="121">
        <v>301</v>
      </c>
      <c r="B14" s="121">
        <v>30102</v>
      </c>
      <c r="C14" s="122" t="s">
        <v>185</v>
      </c>
      <c r="D14" s="123" t="s">
        <v>183</v>
      </c>
      <c r="E14" s="123" t="s">
        <v>71</v>
      </c>
      <c r="F14" s="124" t="s">
        <v>184</v>
      </c>
      <c r="G14" s="125">
        <v>48.96</v>
      </c>
      <c r="H14" s="125">
        <v>0</v>
      </c>
      <c r="I14" s="125">
        <v>0</v>
      </c>
      <c r="J14" s="125">
        <v>48.96</v>
      </c>
      <c r="K14" s="125">
        <v>0</v>
      </c>
      <c r="L14" s="125">
        <v>0</v>
      </c>
      <c r="M14" s="125">
        <v>48.96</v>
      </c>
      <c r="N14" s="125">
        <v>0</v>
      </c>
      <c r="O14" s="125">
        <v>0</v>
      </c>
      <c r="P14" s="125">
        <v>0</v>
      </c>
      <c r="Q14" s="125">
        <v>0</v>
      </c>
    </row>
    <row r="15" ht="23.25" customHeight="1" spans="1:17">
      <c r="A15" s="121"/>
      <c r="B15" s="121"/>
      <c r="C15" s="122" t="s">
        <v>189</v>
      </c>
      <c r="D15" s="123"/>
      <c r="E15" s="123"/>
      <c r="F15" s="124"/>
      <c r="G15" s="125">
        <f t="shared" ref="G15:Q15" si="5">G16</f>
        <v>56.65</v>
      </c>
      <c r="H15" s="125">
        <f>H16</f>
        <v>56.65</v>
      </c>
      <c r="I15" s="125">
        <f>I16</f>
        <v>0</v>
      </c>
      <c r="J15" s="125">
        <f>J16</f>
        <v>0</v>
      </c>
      <c r="K15" s="125">
        <f>K16</f>
        <v>0</v>
      </c>
      <c r="L15" s="125">
        <f>L16</f>
        <v>0</v>
      </c>
      <c r="M15" s="125">
        <f>M16</f>
        <v>0</v>
      </c>
      <c r="N15" s="125">
        <f>N16</f>
        <v>0</v>
      </c>
      <c r="O15" s="125">
        <f>O16</f>
        <v>0</v>
      </c>
      <c r="P15" s="125">
        <f>P16</f>
        <v>0</v>
      </c>
      <c r="Q15" s="125">
        <f>Q16</f>
        <v>0</v>
      </c>
    </row>
    <row r="16" ht="23.25" customHeight="1" spans="1:17">
      <c r="A16" s="121">
        <v>301</v>
      </c>
      <c r="B16" s="121">
        <v>30110</v>
      </c>
      <c r="C16" s="122" t="s">
        <v>190</v>
      </c>
      <c r="D16" s="123" t="s">
        <v>183</v>
      </c>
      <c r="E16" s="123" t="s">
        <v>84</v>
      </c>
      <c r="F16" s="124" t="s">
        <v>191</v>
      </c>
      <c r="G16" s="125">
        <v>56.65</v>
      </c>
      <c r="H16" s="125">
        <v>56.65</v>
      </c>
      <c r="I16" s="125">
        <v>0</v>
      </c>
      <c r="J16" s="125">
        <v>0</v>
      </c>
      <c r="K16" s="125">
        <v>0</v>
      </c>
      <c r="L16" s="125">
        <v>0</v>
      </c>
      <c r="M16" s="125">
        <v>0</v>
      </c>
      <c r="N16" s="125">
        <v>0</v>
      </c>
      <c r="O16" s="125">
        <v>0</v>
      </c>
      <c r="P16" s="125">
        <v>0</v>
      </c>
      <c r="Q16" s="125">
        <v>0</v>
      </c>
    </row>
    <row r="17" ht="23.25" customHeight="1" spans="1:17">
      <c r="A17" s="121"/>
      <c r="B17" s="121"/>
      <c r="C17" s="122" t="s">
        <v>192</v>
      </c>
      <c r="D17" s="123"/>
      <c r="E17" s="123"/>
      <c r="F17" s="124"/>
      <c r="G17" s="125">
        <f t="shared" ref="G17:Q17" si="6">G18</f>
        <v>127.62</v>
      </c>
      <c r="H17" s="125">
        <f>H18</f>
        <v>127.62</v>
      </c>
      <c r="I17" s="125">
        <f>I18</f>
        <v>0</v>
      </c>
      <c r="J17" s="125">
        <f>J18</f>
        <v>0</v>
      </c>
      <c r="K17" s="125">
        <f>K18</f>
        <v>0</v>
      </c>
      <c r="L17" s="125">
        <f>L18</f>
        <v>0</v>
      </c>
      <c r="M17" s="125">
        <f>M18</f>
        <v>0</v>
      </c>
      <c r="N17" s="125">
        <f>N18</f>
        <v>0</v>
      </c>
      <c r="O17" s="125">
        <f>O18</f>
        <v>0</v>
      </c>
      <c r="P17" s="125">
        <f>P18</f>
        <v>0</v>
      </c>
      <c r="Q17" s="125">
        <f>Q18</f>
        <v>0</v>
      </c>
    </row>
    <row r="18" ht="23.25" customHeight="1" spans="1:17">
      <c r="A18" s="121">
        <v>301</v>
      </c>
      <c r="B18" s="121">
        <v>30108</v>
      </c>
      <c r="C18" s="122" t="s">
        <v>193</v>
      </c>
      <c r="D18" s="123" t="s">
        <v>183</v>
      </c>
      <c r="E18" s="123" t="s">
        <v>84</v>
      </c>
      <c r="F18" s="124" t="s">
        <v>191</v>
      </c>
      <c r="G18" s="125">
        <v>127.62</v>
      </c>
      <c r="H18" s="125">
        <v>127.62</v>
      </c>
      <c r="I18" s="125">
        <v>0</v>
      </c>
      <c r="J18" s="125">
        <v>0</v>
      </c>
      <c r="K18" s="125">
        <v>0</v>
      </c>
      <c r="L18" s="125">
        <v>0</v>
      </c>
      <c r="M18" s="125">
        <v>0</v>
      </c>
      <c r="N18" s="125">
        <v>0</v>
      </c>
      <c r="O18" s="125">
        <v>0</v>
      </c>
      <c r="P18" s="125">
        <v>0</v>
      </c>
      <c r="Q18" s="125">
        <v>0</v>
      </c>
    </row>
    <row r="19" ht="23.25" customHeight="1" spans="1:17">
      <c r="A19" s="121"/>
      <c r="B19" s="121"/>
      <c r="C19" s="122" t="s">
        <v>194</v>
      </c>
      <c r="D19" s="123"/>
      <c r="E19" s="123"/>
      <c r="F19" s="124"/>
      <c r="G19" s="125">
        <f t="shared" ref="G19:Q19" si="7">G20</f>
        <v>1.6</v>
      </c>
      <c r="H19" s="125">
        <f>H20</f>
        <v>1.6</v>
      </c>
      <c r="I19" s="125">
        <f>I20</f>
        <v>0</v>
      </c>
      <c r="J19" s="125">
        <f>J20</f>
        <v>0</v>
      </c>
      <c r="K19" s="125">
        <f>K20</f>
        <v>0</v>
      </c>
      <c r="L19" s="125">
        <f>L20</f>
        <v>0</v>
      </c>
      <c r="M19" s="125">
        <f>M20</f>
        <v>0</v>
      </c>
      <c r="N19" s="125">
        <f>N20</f>
        <v>0</v>
      </c>
      <c r="O19" s="125">
        <f>O20</f>
        <v>0</v>
      </c>
      <c r="P19" s="125">
        <f>P20</f>
        <v>0</v>
      </c>
      <c r="Q19" s="125">
        <f>Q20</f>
        <v>0</v>
      </c>
    </row>
    <row r="20" ht="23.25" customHeight="1" spans="1:17">
      <c r="A20" s="121">
        <v>301</v>
      </c>
      <c r="B20" s="121">
        <v>30112</v>
      </c>
      <c r="C20" s="122" t="s">
        <v>195</v>
      </c>
      <c r="D20" s="123" t="s">
        <v>183</v>
      </c>
      <c r="E20" s="123" t="s">
        <v>84</v>
      </c>
      <c r="F20" s="124" t="s">
        <v>191</v>
      </c>
      <c r="G20" s="125">
        <v>1.6</v>
      </c>
      <c r="H20" s="125">
        <v>1.6</v>
      </c>
      <c r="I20" s="125">
        <v>0</v>
      </c>
      <c r="J20" s="125">
        <v>0</v>
      </c>
      <c r="K20" s="125">
        <v>0</v>
      </c>
      <c r="L20" s="125">
        <v>0</v>
      </c>
      <c r="M20" s="125">
        <v>0</v>
      </c>
      <c r="N20" s="125">
        <v>0</v>
      </c>
      <c r="O20" s="125">
        <v>0</v>
      </c>
      <c r="P20" s="125">
        <v>0</v>
      </c>
      <c r="Q20" s="125">
        <v>0</v>
      </c>
    </row>
    <row r="21" ht="23.25" customHeight="1" spans="1:17">
      <c r="A21" s="121"/>
      <c r="B21" s="121"/>
      <c r="C21" s="122" t="s">
        <v>196</v>
      </c>
      <c r="D21" s="123"/>
      <c r="E21" s="123"/>
      <c r="F21" s="124"/>
      <c r="G21" s="125">
        <f t="shared" ref="G21:Q21" si="8">G22</f>
        <v>3.99</v>
      </c>
      <c r="H21" s="125">
        <f>H22</f>
        <v>3.99</v>
      </c>
      <c r="I21" s="125">
        <f>I22</f>
        <v>0</v>
      </c>
      <c r="J21" s="125">
        <f>J22</f>
        <v>0</v>
      </c>
      <c r="K21" s="125">
        <f>K22</f>
        <v>0</v>
      </c>
      <c r="L21" s="125">
        <f>L22</f>
        <v>0</v>
      </c>
      <c r="M21" s="125">
        <f>M22</f>
        <v>0</v>
      </c>
      <c r="N21" s="125">
        <f>N22</f>
        <v>0</v>
      </c>
      <c r="O21" s="125">
        <f>O22</f>
        <v>0</v>
      </c>
      <c r="P21" s="125">
        <f>P22</f>
        <v>0</v>
      </c>
      <c r="Q21" s="125">
        <f>Q22</f>
        <v>0</v>
      </c>
    </row>
    <row r="22" ht="23.25" customHeight="1" spans="1:17">
      <c r="A22" s="121">
        <v>301</v>
      </c>
      <c r="B22" s="121">
        <v>30112</v>
      </c>
      <c r="C22" s="122" t="s">
        <v>195</v>
      </c>
      <c r="D22" s="123" t="s">
        <v>183</v>
      </c>
      <c r="E22" s="123" t="s">
        <v>84</v>
      </c>
      <c r="F22" s="124" t="s">
        <v>191</v>
      </c>
      <c r="G22" s="125">
        <v>3.99</v>
      </c>
      <c r="H22" s="125">
        <v>3.99</v>
      </c>
      <c r="I22" s="125">
        <v>0</v>
      </c>
      <c r="J22" s="125">
        <v>0</v>
      </c>
      <c r="K22" s="125">
        <v>0</v>
      </c>
      <c r="L22" s="125">
        <v>0</v>
      </c>
      <c r="M22" s="125">
        <v>0</v>
      </c>
      <c r="N22" s="125">
        <v>0</v>
      </c>
      <c r="O22" s="125">
        <v>0</v>
      </c>
      <c r="P22" s="125">
        <v>0</v>
      </c>
      <c r="Q22" s="125">
        <v>0</v>
      </c>
    </row>
    <row r="23" ht="23.25" customHeight="1" spans="1:17">
      <c r="A23" s="121"/>
      <c r="B23" s="121"/>
      <c r="C23" s="122" t="s">
        <v>197</v>
      </c>
      <c r="D23" s="123"/>
      <c r="E23" s="123"/>
      <c r="F23" s="124"/>
      <c r="G23" s="125">
        <f t="shared" ref="G23:Q23" si="9">G24</f>
        <v>6.19</v>
      </c>
      <c r="H23" s="125">
        <f>H24</f>
        <v>6.19</v>
      </c>
      <c r="I23" s="125">
        <f>I24</f>
        <v>0</v>
      </c>
      <c r="J23" s="125">
        <f>J24</f>
        <v>0</v>
      </c>
      <c r="K23" s="125">
        <f>K24</f>
        <v>0</v>
      </c>
      <c r="L23" s="125">
        <f>L24</f>
        <v>0</v>
      </c>
      <c r="M23" s="125">
        <f>M24</f>
        <v>0</v>
      </c>
      <c r="N23" s="125">
        <f>N24</f>
        <v>0</v>
      </c>
      <c r="O23" s="125">
        <f>O24</f>
        <v>0</v>
      </c>
      <c r="P23" s="125">
        <f>P24</f>
        <v>0</v>
      </c>
      <c r="Q23" s="125">
        <f>Q24</f>
        <v>0</v>
      </c>
    </row>
    <row r="24" ht="23.25" customHeight="1" spans="1:17">
      <c r="A24" s="121">
        <v>301</v>
      </c>
      <c r="B24" s="121">
        <v>30102</v>
      </c>
      <c r="C24" s="122" t="s">
        <v>185</v>
      </c>
      <c r="D24" s="123" t="s">
        <v>183</v>
      </c>
      <c r="E24" s="123" t="s">
        <v>71</v>
      </c>
      <c r="F24" s="124" t="s">
        <v>184</v>
      </c>
      <c r="G24" s="125">
        <v>6.19</v>
      </c>
      <c r="H24" s="125">
        <v>6.19</v>
      </c>
      <c r="I24" s="125">
        <v>0</v>
      </c>
      <c r="J24" s="125">
        <v>0</v>
      </c>
      <c r="K24" s="125">
        <v>0</v>
      </c>
      <c r="L24" s="125">
        <v>0</v>
      </c>
      <c r="M24" s="125">
        <v>0</v>
      </c>
      <c r="N24" s="125">
        <v>0</v>
      </c>
      <c r="O24" s="125">
        <v>0</v>
      </c>
      <c r="P24" s="125">
        <v>0</v>
      </c>
      <c r="Q24" s="125">
        <v>0</v>
      </c>
    </row>
    <row r="25" ht="23.25" customHeight="1" spans="1:17">
      <c r="A25" s="121"/>
      <c r="B25" s="121"/>
      <c r="C25" s="122" t="s">
        <v>198</v>
      </c>
      <c r="D25" s="123"/>
      <c r="E25" s="123"/>
      <c r="F25" s="124"/>
      <c r="G25" s="125">
        <f t="shared" ref="G25:Q25" si="10">G26</f>
        <v>11.65</v>
      </c>
      <c r="H25" s="125">
        <f>H26</f>
        <v>11.65</v>
      </c>
      <c r="I25" s="125">
        <f>I26</f>
        <v>0</v>
      </c>
      <c r="J25" s="125">
        <f>J26</f>
        <v>0</v>
      </c>
      <c r="K25" s="125">
        <f>K26</f>
        <v>0</v>
      </c>
      <c r="L25" s="125">
        <f>L26</f>
        <v>0</v>
      </c>
      <c r="M25" s="125">
        <f>M26</f>
        <v>0</v>
      </c>
      <c r="N25" s="125">
        <f>N26</f>
        <v>0</v>
      </c>
      <c r="O25" s="125">
        <f>O26</f>
        <v>0</v>
      </c>
      <c r="P25" s="125">
        <f>P26</f>
        <v>0</v>
      </c>
      <c r="Q25" s="125">
        <f>Q26</f>
        <v>0</v>
      </c>
    </row>
    <row r="26" ht="23.25" customHeight="1" spans="1:17">
      <c r="A26" s="121">
        <v>301</v>
      </c>
      <c r="B26" s="121">
        <v>30102</v>
      </c>
      <c r="C26" s="122" t="s">
        <v>185</v>
      </c>
      <c r="D26" s="123" t="s">
        <v>183</v>
      </c>
      <c r="E26" s="123" t="s">
        <v>71</v>
      </c>
      <c r="F26" s="124" t="s">
        <v>184</v>
      </c>
      <c r="G26" s="125">
        <v>11.65</v>
      </c>
      <c r="H26" s="125">
        <v>11.65</v>
      </c>
      <c r="I26" s="125">
        <v>0</v>
      </c>
      <c r="J26" s="125">
        <v>0</v>
      </c>
      <c r="K26" s="125">
        <v>0</v>
      </c>
      <c r="L26" s="125">
        <v>0</v>
      </c>
      <c r="M26" s="125">
        <v>0</v>
      </c>
      <c r="N26" s="125">
        <v>0</v>
      </c>
      <c r="O26" s="125">
        <v>0</v>
      </c>
      <c r="P26" s="125">
        <v>0</v>
      </c>
      <c r="Q26" s="125">
        <v>0</v>
      </c>
    </row>
    <row r="27" ht="23.25" customHeight="1" spans="1:17">
      <c r="A27" s="121"/>
      <c r="B27" s="121"/>
      <c r="C27" s="122" t="s">
        <v>199</v>
      </c>
      <c r="D27" s="123"/>
      <c r="E27" s="123"/>
      <c r="F27" s="124"/>
      <c r="G27" s="125">
        <f t="shared" ref="G27:Q27" si="11">G28</f>
        <v>62.62</v>
      </c>
      <c r="H27" s="125">
        <f>H28</f>
        <v>62.62</v>
      </c>
      <c r="I27" s="125">
        <f>I28</f>
        <v>0</v>
      </c>
      <c r="J27" s="125">
        <f>J28</f>
        <v>0</v>
      </c>
      <c r="K27" s="125">
        <f>K28</f>
        <v>0</v>
      </c>
      <c r="L27" s="125">
        <f>L28</f>
        <v>0</v>
      </c>
      <c r="M27" s="125">
        <f>M28</f>
        <v>0</v>
      </c>
      <c r="N27" s="125">
        <f>N28</f>
        <v>0</v>
      </c>
      <c r="O27" s="125">
        <f>O28</f>
        <v>0</v>
      </c>
      <c r="P27" s="125">
        <f>P28</f>
        <v>0</v>
      </c>
      <c r="Q27" s="125">
        <f>Q28</f>
        <v>0</v>
      </c>
    </row>
    <row r="28" ht="23.25" customHeight="1" spans="1:17">
      <c r="A28" s="121">
        <v>301</v>
      </c>
      <c r="B28" s="121">
        <v>30103</v>
      </c>
      <c r="C28" s="122" t="s">
        <v>187</v>
      </c>
      <c r="D28" s="123" t="s">
        <v>183</v>
      </c>
      <c r="E28" s="123" t="s">
        <v>71</v>
      </c>
      <c r="F28" s="124" t="s">
        <v>184</v>
      </c>
      <c r="G28" s="125">
        <v>62.62</v>
      </c>
      <c r="H28" s="125">
        <v>62.62</v>
      </c>
      <c r="I28" s="125">
        <v>0</v>
      </c>
      <c r="J28" s="125">
        <v>0</v>
      </c>
      <c r="K28" s="125">
        <v>0</v>
      </c>
      <c r="L28" s="125">
        <v>0</v>
      </c>
      <c r="M28" s="125">
        <v>0</v>
      </c>
      <c r="N28" s="125">
        <v>0</v>
      </c>
      <c r="O28" s="125">
        <v>0</v>
      </c>
      <c r="P28" s="125">
        <v>0</v>
      </c>
      <c r="Q28" s="125">
        <v>0</v>
      </c>
    </row>
    <row r="29" ht="23.25" customHeight="1" spans="1:17">
      <c r="A29" s="121"/>
      <c r="B29" s="121"/>
      <c r="C29" s="122" t="s">
        <v>200</v>
      </c>
      <c r="D29" s="123"/>
      <c r="E29" s="123"/>
      <c r="F29" s="124"/>
      <c r="G29" s="125">
        <f t="shared" ref="G29:Q29" si="12">G30</f>
        <v>31.94</v>
      </c>
      <c r="H29" s="125">
        <f>H30</f>
        <v>31.94</v>
      </c>
      <c r="I29" s="125">
        <f>I30</f>
        <v>0</v>
      </c>
      <c r="J29" s="125">
        <f>J30</f>
        <v>0</v>
      </c>
      <c r="K29" s="125">
        <f>K30</f>
        <v>0</v>
      </c>
      <c r="L29" s="125">
        <f>L30</f>
        <v>0</v>
      </c>
      <c r="M29" s="125">
        <f>M30</f>
        <v>0</v>
      </c>
      <c r="N29" s="125">
        <f>N30</f>
        <v>0</v>
      </c>
      <c r="O29" s="125">
        <f>O30</f>
        <v>0</v>
      </c>
      <c r="P29" s="125">
        <f>P30</f>
        <v>0</v>
      </c>
      <c r="Q29" s="125">
        <f>Q30</f>
        <v>0</v>
      </c>
    </row>
    <row r="30" ht="23.25" customHeight="1" spans="1:17">
      <c r="A30" s="121">
        <v>303</v>
      </c>
      <c r="B30" s="121">
        <v>30302</v>
      </c>
      <c r="C30" s="122" t="s">
        <v>201</v>
      </c>
      <c r="D30" s="123" t="s">
        <v>202</v>
      </c>
      <c r="E30" s="123" t="s">
        <v>92</v>
      </c>
      <c r="F30" s="124" t="s">
        <v>203</v>
      </c>
      <c r="G30" s="125">
        <v>31.94</v>
      </c>
      <c r="H30" s="125">
        <v>31.94</v>
      </c>
      <c r="I30" s="125">
        <v>0</v>
      </c>
      <c r="J30" s="125">
        <v>0</v>
      </c>
      <c r="K30" s="125">
        <v>0</v>
      </c>
      <c r="L30" s="125">
        <v>0</v>
      </c>
      <c r="M30" s="125">
        <v>0</v>
      </c>
      <c r="N30" s="125">
        <v>0</v>
      </c>
      <c r="O30" s="125">
        <v>0</v>
      </c>
      <c r="P30" s="125">
        <v>0</v>
      </c>
      <c r="Q30" s="125">
        <v>0</v>
      </c>
    </row>
    <row r="31" ht="23.25" customHeight="1" spans="1:17">
      <c r="A31" s="121"/>
      <c r="B31" s="121"/>
      <c r="C31" s="122" t="s">
        <v>204</v>
      </c>
      <c r="D31" s="123"/>
      <c r="E31" s="123"/>
      <c r="F31" s="124"/>
      <c r="G31" s="125">
        <f t="shared" ref="G31:Q31" si="13">SUM(G32:G39)</f>
        <v>16.32</v>
      </c>
      <c r="H31" s="125">
        <f>SUM(H32:H39)</f>
        <v>16.32</v>
      </c>
      <c r="I31" s="125">
        <f>SUM(I32:I39)</f>
        <v>0</v>
      </c>
      <c r="J31" s="125">
        <f>SUM(J32:J39)</f>
        <v>0</v>
      </c>
      <c r="K31" s="125">
        <f>SUM(K32:K39)</f>
        <v>0</v>
      </c>
      <c r="L31" s="125">
        <f>SUM(L32:L39)</f>
        <v>0</v>
      </c>
      <c r="M31" s="125">
        <f>SUM(M32:M39)</f>
        <v>0</v>
      </c>
      <c r="N31" s="125">
        <f>SUM(N32:N39)</f>
        <v>0</v>
      </c>
      <c r="O31" s="125">
        <f>SUM(O32:O39)</f>
        <v>0</v>
      </c>
      <c r="P31" s="125">
        <f>SUM(P32:P39)</f>
        <v>0</v>
      </c>
      <c r="Q31" s="125">
        <f>SUM(Q32:Q39)</f>
        <v>0</v>
      </c>
    </row>
    <row r="32" ht="23.25" customHeight="1" spans="1:17">
      <c r="A32" s="121">
        <v>301</v>
      </c>
      <c r="B32" s="121">
        <v>30112</v>
      </c>
      <c r="C32" s="122" t="s">
        <v>195</v>
      </c>
      <c r="D32" s="123" t="s">
        <v>183</v>
      </c>
      <c r="E32" s="123" t="s">
        <v>84</v>
      </c>
      <c r="F32" s="124" t="s">
        <v>191</v>
      </c>
      <c r="G32" s="125">
        <v>0.5</v>
      </c>
      <c r="H32" s="125">
        <v>0.5</v>
      </c>
      <c r="I32" s="125">
        <v>0</v>
      </c>
      <c r="J32" s="125">
        <v>0</v>
      </c>
      <c r="K32" s="125">
        <v>0</v>
      </c>
      <c r="L32" s="125">
        <v>0</v>
      </c>
      <c r="M32" s="125">
        <v>0</v>
      </c>
      <c r="N32" s="125">
        <v>0</v>
      </c>
      <c r="O32" s="125">
        <v>0</v>
      </c>
      <c r="P32" s="125">
        <v>0</v>
      </c>
      <c r="Q32" s="125">
        <v>0</v>
      </c>
    </row>
    <row r="33" ht="23.25" customHeight="1" spans="1:17">
      <c r="A33" s="121">
        <v>301</v>
      </c>
      <c r="B33" s="121">
        <v>30199</v>
      </c>
      <c r="C33" s="122" t="s">
        <v>205</v>
      </c>
      <c r="D33" s="123" t="s">
        <v>183</v>
      </c>
      <c r="E33" s="123" t="s">
        <v>206</v>
      </c>
      <c r="F33" s="124" t="s">
        <v>207</v>
      </c>
      <c r="G33" s="125">
        <v>8.02</v>
      </c>
      <c r="H33" s="125">
        <v>8.02</v>
      </c>
      <c r="I33" s="125">
        <v>0</v>
      </c>
      <c r="J33" s="125">
        <v>0</v>
      </c>
      <c r="K33" s="125">
        <v>0</v>
      </c>
      <c r="L33" s="125">
        <v>0</v>
      </c>
      <c r="M33" s="125">
        <v>0</v>
      </c>
      <c r="N33" s="125">
        <v>0</v>
      </c>
      <c r="O33" s="125">
        <v>0</v>
      </c>
      <c r="P33" s="125">
        <v>0</v>
      </c>
      <c r="Q33" s="125">
        <v>0</v>
      </c>
    </row>
    <row r="34" ht="23.25" customHeight="1" spans="1:17">
      <c r="A34" s="121">
        <v>302</v>
      </c>
      <c r="B34" s="121">
        <v>30206</v>
      </c>
      <c r="C34" s="122" t="s">
        <v>208</v>
      </c>
      <c r="D34" s="123" t="s">
        <v>209</v>
      </c>
      <c r="E34" s="123" t="s">
        <v>71</v>
      </c>
      <c r="F34" s="124" t="s">
        <v>210</v>
      </c>
      <c r="G34" s="125">
        <v>2</v>
      </c>
      <c r="H34" s="125">
        <v>2</v>
      </c>
      <c r="I34" s="125">
        <v>0</v>
      </c>
      <c r="J34" s="125">
        <v>0</v>
      </c>
      <c r="K34" s="125">
        <v>0</v>
      </c>
      <c r="L34" s="125">
        <v>0</v>
      </c>
      <c r="M34" s="125">
        <v>0</v>
      </c>
      <c r="N34" s="125">
        <v>0</v>
      </c>
      <c r="O34" s="125">
        <v>0</v>
      </c>
      <c r="P34" s="125">
        <v>0</v>
      </c>
      <c r="Q34" s="125">
        <v>0</v>
      </c>
    </row>
    <row r="35" ht="23.25" customHeight="1" spans="1:17">
      <c r="A35" s="121">
        <v>302</v>
      </c>
      <c r="B35" s="121">
        <v>30207</v>
      </c>
      <c r="C35" s="122" t="s">
        <v>211</v>
      </c>
      <c r="D35" s="123" t="s">
        <v>209</v>
      </c>
      <c r="E35" s="123" t="s">
        <v>71</v>
      </c>
      <c r="F35" s="124" t="s">
        <v>210</v>
      </c>
      <c r="G35" s="125">
        <v>2</v>
      </c>
      <c r="H35" s="125">
        <v>2</v>
      </c>
      <c r="I35" s="125">
        <v>0</v>
      </c>
      <c r="J35" s="125">
        <v>0</v>
      </c>
      <c r="K35" s="125">
        <v>0</v>
      </c>
      <c r="L35" s="125">
        <v>0</v>
      </c>
      <c r="M35" s="125">
        <v>0</v>
      </c>
      <c r="N35" s="125">
        <v>0</v>
      </c>
      <c r="O35" s="125">
        <v>0</v>
      </c>
      <c r="P35" s="125">
        <v>0</v>
      </c>
      <c r="Q35" s="125">
        <v>0</v>
      </c>
    </row>
    <row r="36" ht="23.25" customHeight="1" spans="1:17">
      <c r="A36" s="121">
        <v>302</v>
      </c>
      <c r="B36" s="121">
        <v>30211</v>
      </c>
      <c r="C36" s="122" t="s">
        <v>212</v>
      </c>
      <c r="D36" s="123" t="s">
        <v>209</v>
      </c>
      <c r="E36" s="123" t="s">
        <v>71</v>
      </c>
      <c r="F36" s="124" t="s">
        <v>210</v>
      </c>
      <c r="G36" s="125">
        <v>1</v>
      </c>
      <c r="H36" s="125">
        <v>1</v>
      </c>
      <c r="I36" s="125">
        <v>0</v>
      </c>
      <c r="J36" s="125">
        <v>0</v>
      </c>
      <c r="K36" s="125">
        <v>0</v>
      </c>
      <c r="L36" s="125">
        <v>0</v>
      </c>
      <c r="M36" s="125">
        <v>0</v>
      </c>
      <c r="N36" s="125">
        <v>0</v>
      </c>
      <c r="O36" s="125">
        <v>0</v>
      </c>
      <c r="P36" s="125">
        <v>0</v>
      </c>
      <c r="Q36" s="125">
        <v>0</v>
      </c>
    </row>
    <row r="37" ht="23.25" customHeight="1" spans="1:17">
      <c r="A37" s="121">
        <v>302</v>
      </c>
      <c r="B37" s="121">
        <v>30217</v>
      </c>
      <c r="C37" s="122" t="s">
        <v>213</v>
      </c>
      <c r="D37" s="123" t="s">
        <v>209</v>
      </c>
      <c r="E37" s="123" t="s">
        <v>214</v>
      </c>
      <c r="F37" s="124" t="s">
        <v>215</v>
      </c>
      <c r="G37" s="125">
        <v>0.5</v>
      </c>
      <c r="H37" s="125">
        <v>0.5</v>
      </c>
      <c r="I37" s="125">
        <v>0</v>
      </c>
      <c r="J37" s="125">
        <v>0</v>
      </c>
      <c r="K37" s="125">
        <v>0</v>
      </c>
      <c r="L37" s="125">
        <v>0</v>
      </c>
      <c r="M37" s="125">
        <v>0</v>
      </c>
      <c r="N37" s="125">
        <v>0</v>
      </c>
      <c r="O37" s="125">
        <v>0</v>
      </c>
      <c r="P37" s="125">
        <v>0</v>
      </c>
      <c r="Q37" s="125">
        <v>0</v>
      </c>
    </row>
    <row r="38" ht="23.25" customHeight="1" spans="1:17">
      <c r="A38" s="121">
        <v>302</v>
      </c>
      <c r="B38" s="121">
        <v>30229</v>
      </c>
      <c r="C38" s="122" t="s">
        <v>216</v>
      </c>
      <c r="D38" s="123" t="s">
        <v>209</v>
      </c>
      <c r="E38" s="123" t="s">
        <v>71</v>
      </c>
      <c r="F38" s="124" t="s">
        <v>210</v>
      </c>
      <c r="G38" s="125">
        <v>0.2</v>
      </c>
      <c r="H38" s="125">
        <v>0.2</v>
      </c>
      <c r="I38" s="125">
        <v>0</v>
      </c>
      <c r="J38" s="125">
        <v>0</v>
      </c>
      <c r="K38" s="125">
        <v>0</v>
      </c>
      <c r="L38" s="125">
        <v>0</v>
      </c>
      <c r="M38" s="125">
        <v>0</v>
      </c>
      <c r="N38" s="125">
        <v>0</v>
      </c>
      <c r="O38" s="125">
        <v>0</v>
      </c>
      <c r="P38" s="125">
        <v>0</v>
      </c>
      <c r="Q38" s="125">
        <v>0</v>
      </c>
    </row>
    <row r="39" ht="23.25" customHeight="1" spans="1:17">
      <c r="A39" s="121">
        <v>302</v>
      </c>
      <c r="B39" s="121">
        <v>30299</v>
      </c>
      <c r="C39" s="122" t="s">
        <v>217</v>
      </c>
      <c r="D39" s="123" t="s">
        <v>209</v>
      </c>
      <c r="E39" s="123" t="s">
        <v>206</v>
      </c>
      <c r="F39" s="124" t="s">
        <v>218</v>
      </c>
      <c r="G39" s="125">
        <v>2.1</v>
      </c>
      <c r="H39" s="125">
        <v>2.1</v>
      </c>
      <c r="I39" s="125">
        <v>0</v>
      </c>
      <c r="J39" s="125">
        <v>0</v>
      </c>
      <c r="K39" s="125">
        <v>0</v>
      </c>
      <c r="L39" s="125">
        <v>0</v>
      </c>
      <c r="M39" s="125">
        <v>0</v>
      </c>
      <c r="N39" s="125">
        <v>0</v>
      </c>
      <c r="O39" s="125">
        <v>0</v>
      </c>
      <c r="P39" s="125">
        <v>0</v>
      </c>
      <c r="Q39" s="125">
        <v>0</v>
      </c>
    </row>
    <row r="40" ht="23.25" customHeight="1" spans="1:17">
      <c r="A40" s="121"/>
      <c r="B40" s="121"/>
      <c r="C40" s="122" t="s">
        <v>219</v>
      </c>
      <c r="D40" s="123"/>
      <c r="E40" s="123"/>
      <c r="F40" s="124"/>
      <c r="G40" s="125">
        <f t="shared" ref="G40:Q40" si="14">G41</f>
        <v>99.84</v>
      </c>
      <c r="H40" s="125">
        <f>H41</f>
        <v>99.84</v>
      </c>
      <c r="I40" s="125">
        <f>I41</f>
        <v>0</v>
      </c>
      <c r="J40" s="125">
        <f>J41</f>
        <v>0</v>
      </c>
      <c r="K40" s="125">
        <f>K41</f>
        <v>0</v>
      </c>
      <c r="L40" s="125">
        <f>L41</f>
        <v>0</v>
      </c>
      <c r="M40" s="125">
        <f>M41</f>
        <v>0</v>
      </c>
      <c r="N40" s="125">
        <f>N41</f>
        <v>0</v>
      </c>
      <c r="O40" s="125">
        <f>O41</f>
        <v>0</v>
      </c>
      <c r="P40" s="125">
        <f>P41</f>
        <v>0</v>
      </c>
      <c r="Q40" s="125">
        <f>Q41</f>
        <v>0</v>
      </c>
    </row>
    <row r="41" ht="23.25" customHeight="1" spans="1:17">
      <c r="A41" s="121">
        <v>302</v>
      </c>
      <c r="B41" s="121">
        <v>30239</v>
      </c>
      <c r="C41" s="122" t="s">
        <v>220</v>
      </c>
      <c r="D41" s="123" t="s">
        <v>209</v>
      </c>
      <c r="E41" s="123" t="s">
        <v>71</v>
      </c>
      <c r="F41" s="124" t="s">
        <v>210</v>
      </c>
      <c r="G41" s="125">
        <v>99.84</v>
      </c>
      <c r="H41" s="125">
        <v>99.84</v>
      </c>
      <c r="I41" s="125">
        <v>0</v>
      </c>
      <c r="J41" s="125">
        <v>0</v>
      </c>
      <c r="K41" s="125">
        <v>0</v>
      </c>
      <c r="L41" s="125">
        <v>0</v>
      </c>
      <c r="M41" s="125">
        <v>0</v>
      </c>
      <c r="N41" s="125">
        <v>0</v>
      </c>
      <c r="O41" s="125">
        <v>0</v>
      </c>
      <c r="P41" s="125">
        <v>0</v>
      </c>
      <c r="Q41" s="125">
        <v>0</v>
      </c>
    </row>
    <row r="42" ht="23.25" customHeight="1" spans="1:17">
      <c r="A42" s="121"/>
      <c r="B42" s="121"/>
      <c r="C42" s="122" t="s">
        <v>221</v>
      </c>
      <c r="D42" s="123"/>
      <c r="E42" s="123"/>
      <c r="F42" s="124"/>
      <c r="G42" s="125">
        <f t="shared" ref="G42:Q42" si="15">G43+G45+G47+G49+G51+G53+G55+G57+G59+G61+G63+G65+G67+G69+G71</f>
        <v>439.79</v>
      </c>
      <c r="H42" s="125">
        <f>H43+H45+H47+H49+H51+H53+H55+H57+H59+H61+H63+H65+H67+H69+H71</f>
        <v>414.59</v>
      </c>
      <c r="I42" s="125">
        <f>I43+I45+I47+I49+I51+I53+I55+I57+I59+I61+I63+I65+I67+I69+I71</f>
        <v>0</v>
      </c>
      <c r="J42" s="125">
        <f>J43+J45+J47+J49+J51+J53+J55+J57+J59+J61+J63+J65+J67+J69+J71</f>
        <v>25.2</v>
      </c>
      <c r="K42" s="125">
        <f>K43+K45+K47+K49+K51+K53+K55+K57+K59+K61+K63+K65+K67+K69+K71</f>
        <v>0</v>
      </c>
      <c r="L42" s="125">
        <f>L43+L45+L47+L49+L51+L53+L55+L57+L59+L61+L63+L65+L67+L69+L71</f>
        <v>0</v>
      </c>
      <c r="M42" s="125">
        <f>M43+M45+M47+M49+M51+M53+M55+M57+M59+M61+M63+M65+M67+M69+M71</f>
        <v>25.2</v>
      </c>
      <c r="N42" s="125">
        <f>N43+N45+N47+N49+N51+N53+N55+N57+N59+N61+N63+N65+N67+N69+N71</f>
        <v>0</v>
      </c>
      <c r="O42" s="125">
        <f>O43+O45+O47+O49+O51+O53+O55+O57+O59+O61+O63+O65+O67+O69+O71</f>
        <v>0</v>
      </c>
      <c r="P42" s="125">
        <f>P43+P45+P47+P49+P51+P53+P55+P57+P59+P61+P63+P65+P67+P69+P71</f>
        <v>0</v>
      </c>
      <c r="Q42" s="125">
        <f>Q43+Q45+Q47+Q49+Q51+Q53+Q55+Q57+Q59+Q61+Q63+Q65+Q67+Q69+Q71</f>
        <v>0</v>
      </c>
    </row>
    <row r="43" ht="23.25" customHeight="1" spans="1:17">
      <c r="A43" s="121"/>
      <c r="B43" s="121"/>
      <c r="C43" s="122" t="s">
        <v>222</v>
      </c>
      <c r="D43" s="123"/>
      <c r="E43" s="123"/>
      <c r="F43" s="124"/>
      <c r="G43" s="125">
        <f t="shared" ref="G43:Q43" si="16">G44</f>
        <v>206.96</v>
      </c>
      <c r="H43" s="125">
        <f>H44</f>
        <v>206.96</v>
      </c>
      <c r="I43" s="125">
        <f>I44</f>
        <v>0</v>
      </c>
      <c r="J43" s="125">
        <f>J44</f>
        <v>0</v>
      </c>
      <c r="K43" s="125">
        <f>K44</f>
        <v>0</v>
      </c>
      <c r="L43" s="125">
        <f>L44</f>
        <v>0</v>
      </c>
      <c r="M43" s="125">
        <f>M44</f>
        <v>0</v>
      </c>
      <c r="N43" s="125">
        <f>N44</f>
        <v>0</v>
      </c>
      <c r="O43" s="125">
        <f>O44</f>
        <v>0</v>
      </c>
      <c r="P43" s="125">
        <f>P44</f>
        <v>0</v>
      </c>
      <c r="Q43" s="125">
        <f>Q44</f>
        <v>0</v>
      </c>
    </row>
    <row r="44" ht="23.25" customHeight="1" spans="1:17">
      <c r="A44" s="121">
        <v>301</v>
      </c>
      <c r="B44" s="121">
        <v>30101</v>
      </c>
      <c r="C44" s="122" t="s">
        <v>182</v>
      </c>
      <c r="D44" s="123" t="s">
        <v>223</v>
      </c>
      <c r="E44" s="123" t="s">
        <v>71</v>
      </c>
      <c r="F44" s="124" t="s">
        <v>224</v>
      </c>
      <c r="G44" s="125">
        <v>206.96</v>
      </c>
      <c r="H44" s="125">
        <v>206.96</v>
      </c>
      <c r="I44" s="125">
        <v>0</v>
      </c>
      <c r="J44" s="125">
        <v>0</v>
      </c>
      <c r="K44" s="125">
        <v>0</v>
      </c>
      <c r="L44" s="125">
        <v>0</v>
      </c>
      <c r="M44" s="125">
        <v>0</v>
      </c>
      <c r="N44" s="125">
        <v>0</v>
      </c>
      <c r="O44" s="125">
        <v>0</v>
      </c>
      <c r="P44" s="125">
        <v>0</v>
      </c>
      <c r="Q44" s="125">
        <v>0</v>
      </c>
    </row>
    <row r="45" ht="23.25" customHeight="1" spans="1:17">
      <c r="A45" s="121"/>
      <c r="B45" s="121"/>
      <c r="C45" s="122" t="s">
        <v>225</v>
      </c>
      <c r="D45" s="123"/>
      <c r="E45" s="123"/>
      <c r="F45" s="124"/>
      <c r="G45" s="125">
        <f t="shared" ref="G45:Q45" si="17">G46</f>
        <v>49.51</v>
      </c>
      <c r="H45" s="125">
        <f>H46</f>
        <v>49.51</v>
      </c>
      <c r="I45" s="125">
        <f>I46</f>
        <v>0</v>
      </c>
      <c r="J45" s="125">
        <f>J46</f>
        <v>0</v>
      </c>
      <c r="K45" s="125">
        <f>K46</f>
        <v>0</v>
      </c>
      <c r="L45" s="125">
        <f>L46</f>
        <v>0</v>
      </c>
      <c r="M45" s="125">
        <f>M46</f>
        <v>0</v>
      </c>
      <c r="N45" s="125">
        <f>N46</f>
        <v>0</v>
      </c>
      <c r="O45" s="125">
        <f>O46</f>
        <v>0</v>
      </c>
      <c r="P45" s="125">
        <f>P46</f>
        <v>0</v>
      </c>
      <c r="Q45" s="125">
        <f>Q46</f>
        <v>0</v>
      </c>
    </row>
    <row r="46" ht="23.25" customHeight="1" spans="1:17">
      <c r="A46" s="121">
        <v>301</v>
      </c>
      <c r="B46" s="121">
        <v>30107</v>
      </c>
      <c r="C46" s="122" t="s">
        <v>226</v>
      </c>
      <c r="D46" s="123" t="s">
        <v>223</v>
      </c>
      <c r="E46" s="123" t="s">
        <v>71</v>
      </c>
      <c r="F46" s="124" t="s">
        <v>224</v>
      </c>
      <c r="G46" s="125">
        <v>49.51</v>
      </c>
      <c r="H46" s="125">
        <v>49.51</v>
      </c>
      <c r="I46" s="125">
        <v>0</v>
      </c>
      <c r="J46" s="125">
        <v>0</v>
      </c>
      <c r="K46" s="125">
        <v>0</v>
      </c>
      <c r="L46" s="125">
        <v>0</v>
      </c>
      <c r="M46" s="125">
        <v>0</v>
      </c>
      <c r="N46" s="125">
        <v>0</v>
      </c>
      <c r="O46" s="125">
        <v>0</v>
      </c>
      <c r="P46" s="125">
        <v>0</v>
      </c>
      <c r="Q46" s="125">
        <v>0</v>
      </c>
    </row>
    <row r="47" ht="23.25" customHeight="1" spans="1:17">
      <c r="A47" s="121"/>
      <c r="B47" s="121"/>
      <c r="C47" s="122" t="s">
        <v>227</v>
      </c>
      <c r="D47" s="123"/>
      <c r="E47" s="123"/>
      <c r="F47" s="124"/>
      <c r="G47" s="125">
        <f t="shared" ref="G47:Q47" si="18">G48</f>
        <v>21</v>
      </c>
      <c r="H47" s="125">
        <f>H48</f>
        <v>21</v>
      </c>
      <c r="I47" s="125">
        <f>I48</f>
        <v>0</v>
      </c>
      <c r="J47" s="125">
        <f>J48</f>
        <v>0</v>
      </c>
      <c r="K47" s="125">
        <f>K48</f>
        <v>0</v>
      </c>
      <c r="L47" s="125">
        <f>L48</f>
        <v>0</v>
      </c>
      <c r="M47" s="125">
        <f>M48</f>
        <v>0</v>
      </c>
      <c r="N47" s="125">
        <f>N48</f>
        <v>0</v>
      </c>
      <c r="O47" s="125">
        <f>O48</f>
        <v>0</v>
      </c>
      <c r="P47" s="125">
        <f>P48</f>
        <v>0</v>
      </c>
      <c r="Q47" s="125">
        <f>Q48</f>
        <v>0</v>
      </c>
    </row>
    <row r="48" ht="23.25" customHeight="1" spans="1:17">
      <c r="A48" s="121">
        <v>301</v>
      </c>
      <c r="B48" s="121">
        <v>30107</v>
      </c>
      <c r="C48" s="122" t="s">
        <v>226</v>
      </c>
      <c r="D48" s="123" t="s">
        <v>223</v>
      </c>
      <c r="E48" s="123" t="s">
        <v>71</v>
      </c>
      <c r="F48" s="124" t="s">
        <v>224</v>
      </c>
      <c r="G48" s="125">
        <v>21</v>
      </c>
      <c r="H48" s="125">
        <v>21</v>
      </c>
      <c r="I48" s="125">
        <v>0</v>
      </c>
      <c r="J48" s="125">
        <v>0</v>
      </c>
      <c r="K48" s="125">
        <v>0</v>
      </c>
      <c r="L48" s="125">
        <v>0</v>
      </c>
      <c r="M48" s="125">
        <v>0</v>
      </c>
      <c r="N48" s="125">
        <v>0</v>
      </c>
      <c r="O48" s="125">
        <v>0</v>
      </c>
      <c r="P48" s="125">
        <v>0</v>
      </c>
      <c r="Q48" s="125">
        <v>0</v>
      </c>
    </row>
    <row r="49" ht="23.25" customHeight="1" spans="1:17">
      <c r="A49" s="121"/>
      <c r="B49" s="121"/>
      <c r="C49" s="122" t="s">
        <v>186</v>
      </c>
      <c r="D49" s="123"/>
      <c r="E49" s="123"/>
      <c r="F49" s="124"/>
      <c r="G49" s="125">
        <f t="shared" ref="G49:Q49" si="19">G50</f>
        <v>17.24</v>
      </c>
      <c r="H49" s="125">
        <f>H50</f>
        <v>17.24</v>
      </c>
      <c r="I49" s="125">
        <f>I50</f>
        <v>0</v>
      </c>
      <c r="J49" s="125">
        <f>J50</f>
        <v>0</v>
      </c>
      <c r="K49" s="125">
        <f>K50</f>
        <v>0</v>
      </c>
      <c r="L49" s="125">
        <f>L50</f>
        <v>0</v>
      </c>
      <c r="M49" s="125">
        <f>M50</f>
        <v>0</v>
      </c>
      <c r="N49" s="125">
        <f>N50</f>
        <v>0</v>
      </c>
      <c r="O49" s="125">
        <f>O50</f>
        <v>0</v>
      </c>
      <c r="P49" s="125">
        <f>P50</f>
        <v>0</v>
      </c>
      <c r="Q49" s="125">
        <f>Q50</f>
        <v>0</v>
      </c>
    </row>
    <row r="50" ht="23.25" customHeight="1" spans="1:17">
      <c r="A50" s="121">
        <v>301</v>
      </c>
      <c r="B50" s="121">
        <v>30103</v>
      </c>
      <c r="C50" s="122" t="s">
        <v>187</v>
      </c>
      <c r="D50" s="123" t="s">
        <v>223</v>
      </c>
      <c r="E50" s="123" t="s">
        <v>71</v>
      </c>
      <c r="F50" s="124" t="s">
        <v>224</v>
      </c>
      <c r="G50" s="125">
        <v>17.24</v>
      </c>
      <c r="H50" s="125">
        <v>17.24</v>
      </c>
      <c r="I50" s="125">
        <v>0</v>
      </c>
      <c r="J50" s="125">
        <v>0</v>
      </c>
      <c r="K50" s="125">
        <v>0</v>
      </c>
      <c r="L50" s="125">
        <v>0</v>
      </c>
      <c r="M50" s="125">
        <v>0</v>
      </c>
      <c r="N50" s="125">
        <v>0</v>
      </c>
      <c r="O50" s="125">
        <v>0</v>
      </c>
      <c r="P50" s="125">
        <v>0</v>
      </c>
      <c r="Q50" s="125">
        <v>0</v>
      </c>
    </row>
    <row r="51" ht="23.25" customHeight="1" spans="1:17">
      <c r="A51" s="121"/>
      <c r="B51" s="121"/>
      <c r="C51" s="122" t="s">
        <v>188</v>
      </c>
      <c r="D51" s="123"/>
      <c r="E51" s="123"/>
      <c r="F51" s="124"/>
      <c r="G51" s="125">
        <f t="shared" ref="G51:Q51" si="20">G52</f>
        <v>25.2</v>
      </c>
      <c r="H51" s="125">
        <f>H52</f>
        <v>0</v>
      </c>
      <c r="I51" s="125">
        <f>I52</f>
        <v>0</v>
      </c>
      <c r="J51" s="125">
        <f>J52</f>
        <v>25.2</v>
      </c>
      <c r="K51" s="125">
        <f>K52</f>
        <v>0</v>
      </c>
      <c r="L51" s="125">
        <f>L52</f>
        <v>0</v>
      </c>
      <c r="M51" s="125">
        <f>M52</f>
        <v>25.2</v>
      </c>
      <c r="N51" s="125">
        <f>N52</f>
        <v>0</v>
      </c>
      <c r="O51" s="125">
        <f>O52</f>
        <v>0</v>
      </c>
      <c r="P51" s="125">
        <f>P52</f>
        <v>0</v>
      </c>
      <c r="Q51" s="125">
        <f>Q52</f>
        <v>0</v>
      </c>
    </row>
    <row r="52" ht="23.25" customHeight="1" spans="1:17">
      <c r="A52" s="121">
        <v>301</v>
      </c>
      <c r="B52" s="121">
        <v>30102</v>
      </c>
      <c r="C52" s="122" t="s">
        <v>185</v>
      </c>
      <c r="D52" s="123" t="s">
        <v>223</v>
      </c>
      <c r="E52" s="123" t="s">
        <v>71</v>
      </c>
      <c r="F52" s="124" t="s">
        <v>224</v>
      </c>
      <c r="G52" s="125">
        <v>25.2</v>
      </c>
      <c r="H52" s="125">
        <v>0</v>
      </c>
      <c r="I52" s="125">
        <v>0</v>
      </c>
      <c r="J52" s="125">
        <v>25.2</v>
      </c>
      <c r="K52" s="125">
        <v>0</v>
      </c>
      <c r="L52" s="125">
        <v>0</v>
      </c>
      <c r="M52" s="125">
        <v>25.2</v>
      </c>
      <c r="N52" s="125">
        <v>0</v>
      </c>
      <c r="O52" s="125">
        <v>0</v>
      </c>
      <c r="P52" s="125">
        <v>0</v>
      </c>
      <c r="Q52" s="125">
        <v>0</v>
      </c>
    </row>
    <row r="53" ht="23.25" customHeight="1" spans="1:17">
      <c r="A53" s="121"/>
      <c r="B53" s="121"/>
      <c r="C53" s="122" t="s">
        <v>189</v>
      </c>
      <c r="D53" s="123"/>
      <c r="E53" s="123"/>
      <c r="F53" s="124"/>
      <c r="G53" s="125">
        <f t="shared" ref="G53:Q53" si="21">G54</f>
        <v>21.33</v>
      </c>
      <c r="H53" s="125">
        <f>H54</f>
        <v>21.33</v>
      </c>
      <c r="I53" s="125">
        <f>I54</f>
        <v>0</v>
      </c>
      <c r="J53" s="125">
        <f>J54</f>
        <v>0</v>
      </c>
      <c r="K53" s="125">
        <f>K54</f>
        <v>0</v>
      </c>
      <c r="L53" s="125">
        <f>L54</f>
        <v>0</v>
      </c>
      <c r="M53" s="125">
        <f>M54</f>
        <v>0</v>
      </c>
      <c r="N53" s="125">
        <f>N54</f>
        <v>0</v>
      </c>
      <c r="O53" s="125">
        <f>O54</f>
        <v>0</v>
      </c>
      <c r="P53" s="125">
        <f>P54</f>
        <v>0</v>
      </c>
      <c r="Q53" s="125">
        <f>Q54</f>
        <v>0</v>
      </c>
    </row>
    <row r="54" ht="23.25" customHeight="1" spans="1:17">
      <c r="A54" s="121">
        <v>301</v>
      </c>
      <c r="B54" s="121">
        <v>30110</v>
      </c>
      <c r="C54" s="122" t="s">
        <v>190</v>
      </c>
      <c r="D54" s="123" t="s">
        <v>223</v>
      </c>
      <c r="E54" s="123" t="s">
        <v>71</v>
      </c>
      <c r="F54" s="124" t="s">
        <v>224</v>
      </c>
      <c r="G54" s="125">
        <v>21.33</v>
      </c>
      <c r="H54" s="125">
        <v>21.33</v>
      </c>
      <c r="I54" s="125">
        <v>0</v>
      </c>
      <c r="J54" s="125">
        <v>0</v>
      </c>
      <c r="K54" s="125">
        <v>0</v>
      </c>
      <c r="L54" s="125">
        <v>0</v>
      </c>
      <c r="M54" s="125">
        <v>0</v>
      </c>
      <c r="N54" s="125">
        <v>0</v>
      </c>
      <c r="O54" s="125">
        <v>0</v>
      </c>
      <c r="P54" s="125">
        <v>0</v>
      </c>
      <c r="Q54" s="125">
        <v>0</v>
      </c>
    </row>
    <row r="55" ht="23.25" customHeight="1" spans="1:17">
      <c r="A55" s="121"/>
      <c r="B55" s="121"/>
      <c r="C55" s="122" t="s">
        <v>192</v>
      </c>
      <c r="D55" s="123"/>
      <c r="E55" s="123"/>
      <c r="F55" s="124"/>
      <c r="G55" s="125">
        <f t="shared" ref="G55:Q55" si="22">G56</f>
        <v>48.04</v>
      </c>
      <c r="H55" s="125">
        <f>H56</f>
        <v>48.04</v>
      </c>
      <c r="I55" s="125">
        <f>I56</f>
        <v>0</v>
      </c>
      <c r="J55" s="125">
        <f>J56</f>
        <v>0</v>
      </c>
      <c r="K55" s="125">
        <f>K56</f>
        <v>0</v>
      </c>
      <c r="L55" s="125">
        <f>L56</f>
        <v>0</v>
      </c>
      <c r="M55" s="125">
        <f>M56</f>
        <v>0</v>
      </c>
      <c r="N55" s="125">
        <f>N56</f>
        <v>0</v>
      </c>
      <c r="O55" s="125">
        <f>O56</f>
        <v>0</v>
      </c>
      <c r="P55" s="125">
        <f>P56</f>
        <v>0</v>
      </c>
      <c r="Q55" s="125">
        <f>Q56</f>
        <v>0</v>
      </c>
    </row>
    <row r="56" ht="23.25" customHeight="1" spans="1:17">
      <c r="A56" s="121">
        <v>301</v>
      </c>
      <c r="B56" s="121">
        <v>30108</v>
      </c>
      <c r="C56" s="122" t="s">
        <v>193</v>
      </c>
      <c r="D56" s="123" t="s">
        <v>223</v>
      </c>
      <c r="E56" s="123" t="s">
        <v>71</v>
      </c>
      <c r="F56" s="124" t="s">
        <v>224</v>
      </c>
      <c r="G56" s="125">
        <v>48.04</v>
      </c>
      <c r="H56" s="125">
        <v>48.04</v>
      </c>
      <c r="I56" s="125">
        <v>0</v>
      </c>
      <c r="J56" s="125">
        <v>0</v>
      </c>
      <c r="K56" s="125">
        <v>0</v>
      </c>
      <c r="L56" s="125">
        <v>0</v>
      </c>
      <c r="M56" s="125">
        <v>0</v>
      </c>
      <c r="N56" s="125">
        <v>0</v>
      </c>
      <c r="O56" s="125">
        <v>0</v>
      </c>
      <c r="P56" s="125">
        <v>0</v>
      </c>
      <c r="Q56" s="125">
        <v>0</v>
      </c>
    </row>
    <row r="57" ht="23.25" customHeight="1" spans="1:17">
      <c r="A57" s="121"/>
      <c r="B57" s="121"/>
      <c r="C57" s="122" t="s">
        <v>194</v>
      </c>
      <c r="D57" s="123"/>
      <c r="E57" s="123"/>
      <c r="F57" s="124"/>
      <c r="G57" s="125">
        <f t="shared" ref="G57:Q57" si="23">G58</f>
        <v>0.6</v>
      </c>
      <c r="H57" s="125">
        <f>H58</f>
        <v>0.6</v>
      </c>
      <c r="I57" s="125">
        <f>I58</f>
        <v>0</v>
      </c>
      <c r="J57" s="125">
        <f>J58</f>
        <v>0</v>
      </c>
      <c r="K57" s="125">
        <f>K58</f>
        <v>0</v>
      </c>
      <c r="L57" s="125">
        <f>L58</f>
        <v>0</v>
      </c>
      <c r="M57" s="125">
        <f>M58</f>
        <v>0</v>
      </c>
      <c r="N57" s="125">
        <f>N58</f>
        <v>0</v>
      </c>
      <c r="O57" s="125">
        <f>O58</f>
        <v>0</v>
      </c>
      <c r="P57" s="125">
        <f>P58</f>
        <v>0</v>
      </c>
      <c r="Q57" s="125">
        <f>Q58</f>
        <v>0</v>
      </c>
    </row>
    <row r="58" ht="23.25" customHeight="1" spans="1:17">
      <c r="A58" s="121">
        <v>301</v>
      </c>
      <c r="B58" s="121">
        <v>30112</v>
      </c>
      <c r="C58" s="122" t="s">
        <v>195</v>
      </c>
      <c r="D58" s="123" t="s">
        <v>223</v>
      </c>
      <c r="E58" s="123" t="s">
        <v>71</v>
      </c>
      <c r="F58" s="124" t="s">
        <v>224</v>
      </c>
      <c r="G58" s="125">
        <v>0.6</v>
      </c>
      <c r="H58" s="125">
        <v>0.6</v>
      </c>
      <c r="I58" s="125">
        <v>0</v>
      </c>
      <c r="J58" s="125">
        <v>0</v>
      </c>
      <c r="K58" s="125">
        <v>0</v>
      </c>
      <c r="L58" s="125">
        <v>0</v>
      </c>
      <c r="M58" s="125">
        <v>0</v>
      </c>
      <c r="N58" s="125">
        <v>0</v>
      </c>
      <c r="O58" s="125">
        <v>0</v>
      </c>
      <c r="P58" s="125">
        <v>0</v>
      </c>
      <c r="Q58" s="125">
        <v>0</v>
      </c>
    </row>
    <row r="59" ht="23.25" customHeight="1" spans="1:17">
      <c r="A59" s="121"/>
      <c r="B59" s="121"/>
      <c r="C59" s="122" t="s">
        <v>196</v>
      </c>
      <c r="D59" s="123"/>
      <c r="E59" s="123"/>
      <c r="F59" s="124"/>
      <c r="G59" s="125">
        <f t="shared" ref="G59:Q59" si="24">G60</f>
        <v>1.5</v>
      </c>
      <c r="H59" s="125">
        <f>H60</f>
        <v>1.5</v>
      </c>
      <c r="I59" s="125">
        <f>I60</f>
        <v>0</v>
      </c>
      <c r="J59" s="125">
        <f>J60</f>
        <v>0</v>
      </c>
      <c r="K59" s="125">
        <f>K60</f>
        <v>0</v>
      </c>
      <c r="L59" s="125">
        <f>L60</f>
        <v>0</v>
      </c>
      <c r="M59" s="125">
        <f>M60</f>
        <v>0</v>
      </c>
      <c r="N59" s="125">
        <f>N60</f>
        <v>0</v>
      </c>
      <c r="O59" s="125">
        <f>O60</f>
        <v>0</v>
      </c>
      <c r="P59" s="125">
        <f>P60</f>
        <v>0</v>
      </c>
      <c r="Q59" s="125">
        <f>Q60</f>
        <v>0</v>
      </c>
    </row>
    <row r="60" ht="23.25" customHeight="1" spans="1:17">
      <c r="A60" s="121">
        <v>301</v>
      </c>
      <c r="B60" s="121">
        <v>30112</v>
      </c>
      <c r="C60" s="122" t="s">
        <v>195</v>
      </c>
      <c r="D60" s="123" t="s">
        <v>223</v>
      </c>
      <c r="E60" s="123" t="s">
        <v>71</v>
      </c>
      <c r="F60" s="124" t="s">
        <v>224</v>
      </c>
      <c r="G60" s="125">
        <v>1.5</v>
      </c>
      <c r="H60" s="125">
        <v>1.5</v>
      </c>
      <c r="I60" s="125">
        <v>0</v>
      </c>
      <c r="J60" s="125">
        <v>0</v>
      </c>
      <c r="K60" s="125">
        <v>0</v>
      </c>
      <c r="L60" s="125">
        <v>0</v>
      </c>
      <c r="M60" s="125">
        <v>0</v>
      </c>
      <c r="N60" s="125">
        <v>0</v>
      </c>
      <c r="O60" s="125">
        <v>0</v>
      </c>
      <c r="P60" s="125">
        <v>0</v>
      </c>
      <c r="Q60" s="125">
        <v>0</v>
      </c>
    </row>
    <row r="61" ht="23.25" customHeight="1" spans="1:17">
      <c r="A61" s="121"/>
      <c r="B61" s="121"/>
      <c r="C61" s="122" t="s">
        <v>197</v>
      </c>
      <c r="D61" s="123"/>
      <c r="E61" s="123"/>
      <c r="F61" s="124"/>
      <c r="G61" s="125">
        <f t="shared" ref="G61:Q61" si="25">G62</f>
        <v>2.54</v>
      </c>
      <c r="H61" s="125">
        <f>H62</f>
        <v>2.54</v>
      </c>
      <c r="I61" s="125">
        <f>I62</f>
        <v>0</v>
      </c>
      <c r="J61" s="125">
        <f>J62</f>
        <v>0</v>
      </c>
      <c r="K61" s="125">
        <f>K62</f>
        <v>0</v>
      </c>
      <c r="L61" s="125">
        <f>L62</f>
        <v>0</v>
      </c>
      <c r="M61" s="125">
        <f>M62</f>
        <v>0</v>
      </c>
      <c r="N61" s="125">
        <f>N62</f>
        <v>0</v>
      </c>
      <c r="O61" s="125">
        <f>O62</f>
        <v>0</v>
      </c>
      <c r="P61" s="125">
        <f>P62</f>
        <v>0</v>
      </c>
      <c r="Q61" s="125">
        <f>Q62</f>
        <v>0</v>
      </c>
    </row>
    <row r="62" ht="23.25" customHeight="1" spans="1:17">
      <c r="A62" s="121">
        <v>301</v>
      </c>
      <c r="B62" s="121">
        <v>30102</v>
      </c>
      <c r="C62" s="122" t="s">
        <v>185</v>
      </c>
      <c r="D62" s="123" t="s">
        <v>223</v>
      </c>
      <c r="E62" s="123" t="s">
        <v>71</v>
      </c>
      <c r="F62" s="124" t="s">
        <v>224</v>
      </c>
      <c r="G62" s="125">
        <v>2.54</v>
      </c>
      <c r="H62" s="125">
        <v>2.54</v>
      </c>
      <c r="I62" s="125">
        <v>0</v>
      </c>
      <c r="J62" s="125">
        <v>0</v>
      </c>
      <c r="K62" s="125">
        <v>0</v>
      </c>
      <c r="L62" s="125">
        <v>0</v>
      </c>
      <c r="M62" s="125">
        <v>0</v>
      </c>
      <c r="N62" s="125">
        <v>0</v>
      </c>
      <c r="O62" s="125">
        <v>0</v>
      </c>
      <c r="P62" s="125">
        <v>0</v>
      </c>
      <c r="Q62" s="125">
        <v>0</v>
      </c>
    </row>
    <row r="63" ht="23.25" customHeight="1" spans="1:17">
      <c r="A63" s="121"/>
      <c r="B63" s="121"/>
      <c r="C63" s="122" t="s">
        <v>228</v>
      </c>
      <c r="D63" s="123"/>
      <c r="E63" s="123"/>
      <c r="F63" s="124"/>
      <c r="G63" s="125">
        <f t="shared" ref="G63:Q63" si="26">G64</f>
        <v>3.02</v>
      </c>
      <c r="H63" s="125">
        <f>H64</f>
        <v>3.02</v>
      </c>
      <c r="I63" s="125">
        <f>I64</f>
        <v>0</v>
      </c>
      <c r="J63" s="125">
        <f>J64</f>
        <v>0</v>
      </c>
      <c r="K63" s="125">
        <f>K64</f>
        <v>0</v>
      </c>
      <c r="L63" s="125">
        <f>L64</f>
        <v>0</v>
      </c>
      <c r="M63" s="125">
        <f>M64</f>
        <v>0</v>
      </c>
      <c r="N63" s="125">
        <f>N64</f>
        <v>0</v>
      </c>
      <c r="O63" s="125">
        <f>O64</f>
        <v>0</v>
      </c>
      <c r="P63" s="125">
        <f>P64</f>
        <v>0</v>
      </c>
      <c r="Q63" s="125">
        <f>Q64</f>
        <v>0</v>
      </c>
    </row>
    <row r="64" ht="23.25" customHeight="1" spans="1:17">
      <c r="A64" s="121">
        <v>301</v>
      </c>
      <c r="B64" s="121">
        <v>30102</v>
      </c>
      <c r="C64" s="122" t="s">
        <v>185</v>
      </c>
      <c r="D64" s="123" t="s">
        <v>223</v>
      </c>
      <c r="E64" s="123" t="s">
        <v>71</v>
      </c>
      <c r="F64" s="124" t="s">
        <v>224</v>
      </c>
      <c r="G64" s="125">
        <v>3.02</v>
      </c>
      <c r="H64" s="125">
        <v>3.02</v>
      </c>
      <c r="I64" s="125">
        <v>0</v>
      </c>
      <c r="J64" s="125">
        <v>0</v>
      </c>
      <c r="K64" s="125">
        <v>0</v>
      </c>
      <c r="L64" s="125">
        <v>0</v>
      </c>
      <c r="M64" s="125">
        <v>0</v>
      </c>
      <c r="N64" s="125">
        <v>0</v>
      </c>
      <c r="O64" s="125">
        <v>0</v>
      </c>
      <c r="P64" s="125">
        <v>0</v>
      </c>
      <c r="Q64" s="125">
        <v>0</v>
      </c>
    </row>
    <row r="65" ht="23.25" customHeight="1" spans="1:17">
      <c r="A65" s="121"/>
      <c r="B65" s="121"/>
      <c r="C65" s="122" t="s">
        <v>198</v>
      </c>
      <c r="D65" s="123"/>
      <c r="E65" s="123"/>
      <c r="F65" s="124"/>
      <c r="G65" s="125">
        <f t="shared" ref="G65:Q65" si="27">G66</f>
        <v>4.4</v>
      </c>
      <c r="H65" s="125">
        <f>H66</f>
        <v>4.4</v>
      </c>
      <c r="I65" s="125">
        <f>I66</f>
        <v>0</v>
      </c>
      <c r="J65" s="125">
        <f>J66</f>
        <v>0</v>
      </c>
      <c r="K65" s="125">
        <f>K66</f>
        <v>0</v>
      </c>
      <c r="L65" s="125">
        <f>L66</f>
        <v>0</v>
      </c>
      <c r="M65" s="125">
        <f>M66</f>
        <v>0</v>
      </c>
      <c r="N65" s="125">
        <f>N66</f>
        <v>0</v>
      </c>
      <c r="O65" s="125">
        <f>O66</f>
        <v>0</v>
      </c>
      <c r="P65" s="125">
        <f>P66</f>
        <v>0</v>
      </c>
      <c r="Q65" s="125">
        <f>Q66</f>
        <v>0</v>
      </c>
    </row>
    <row r="66" ht="23.25" customHeight="1" spans="1:17">
      <c r="A66" s="121">
        <v>301</v>
      </c>
      <c r="B66" s="121">
        <v>30102</v>
      </c>
      <c r="C66" s="122" t="s">
        <v>185</v>
      </c>
      <c r="D66" s="123" t="s">
        <v>223</v>
      </c>
      <c r="E66" s="123" t="s">
        <v>71</v>
      </c>
      <c r="F66" s="124" t="s">
        <v>224</v>
      </c>
      <c r="G66" s="125">
        <v>4.4</v>
      </c>
      <c r="H66" s="125">
        <v>4.4</v>
      </c>
      <c r="I66" s="125">
        <v>0</v>
      </c>
      <c r="J66" s="125">
        <v>0</v>
      </c>
      <c r="K66" s="125">
        <v>0</v>
      </c>
      <c r="L66" s="125">
        <v>0</v>
      </c>
      <c r="M66" s="125">
        <v>0</v>
      </c>
      <c r="N66" s="125">
        <v>0</v>
      </c>
      <c r="O66" s="125">
        <v>0</v>
      </c>
      <c r="P66" s="125">
        <v>0</v>
      </c>
      <c r="Q66" s="125">
        <v>0</v>
      </c>
    </row>
    <row r="67" ht="23.25" customHeight="1" spans="1:17">
      <c r="A67" s="121"/>
      <c r="B67" s="121"/>
      <c r="C67" s="122" t="s">
        <v>199</v>
      </c>
      <c r="D67" s="123"/>
      <c r="E67" s="123"/>
      <c r="F67" s="124"/>
      <c r="G67" s="125">
        <f t="shared" ref="G67:Q67" si="28">G68</f>
        <v>23.59</v>
      </c>
      <c r="H67" s="125">
        <f>H68</f>
        <v>23.59</v>
      </c>
      <c r="I67" s="125">
        <f>I68</f>
        <v>0</v>
      </c>
      <c r="J67" s="125">
        <f>J68</f>
        <v>0</v>
      </c>
      <c r="K67" s="125">
        <f>K68</f>
        <v>0</v>
      </c>
      <c r="L67" s="125">
        <f>L68</f>
        <v>0</v>
      </c>
      <c r="M67" s="125">
        <f>M68</f>
        <v>0</v>
      </c>
      <c r="N67" s="125">
        <f>N68</f>
        <v>0</v>
      </c>
      <c r="O67" s="125">
        <f>O68</f>
        <v>0</v>
      </c>
      <c r="P67" s="125">
        <f>P68</f>
        <v>0</v>
      </c>
      <c r="Q67" s="125">
        <f>Q68</f>
        <v>0</v>
      </c>
    </row>
    <row r="68" ht="23.25" customHeight="1" spans="1:17">
      <c r="A68" s="121">
        <v>301</v>
      </c>
      <c r="B68" s="121">
        <v>30103</v>
      </c>
      <c r="C68" s="122" t="s">
        <v>187</v>
      </c>
      <c r="D68" s="123" t="s">
        <v>223</v>
      </c>
      <c r="E68" s="123" t="s">
        <v>71</v>
      </c>
      <c r="F68" s="124" t="s">
        <v>224</v>
      </c>
      <c r="G68" s="125">
        <v>23.59</v>
      </c>
      <c r="H68" s="125">
        <v>23.59</v>
      </c>
      <c r="I68" s="125">
        <v>0</v>
      </c>
      <c r="J68" s="125">
        <v>0</v>
      </c>
      <c r="K68" s="125">
        <v>0</v>
      </c>
      <c r="L68" s="125">
        <v>0</v>
      </c>
      <c r="M68" s="125">
        <v>0</v>
      </c>
      <c r="N68" s="125">
        <v>0</v>
      </c>
      <c r="O68" s="125">
        <v>0</v>
      </c>
      <c r="P68" s="125">
        <v>0</v>
      </c>
      <c r="Q68" s="125">
        <v>0</v>
      </c>
    </row>
    <row r="69" ht="23.25" customHeight="1" spans="1:17">
      <c r="A69" s="121"/>
      <c r="B69" s="121"/>
      <c r="C69" s="122" t="s">
        <v>200</v>
      </c>
      <c r="D69" s="123"/>
      <c r="E69" s="123"/>
      <c r="F69" s="124"/>
      <c r="G69" s="125">
        <f t="shared" ref="G69:Q69" si="29">G70</f>
        <v>7.3</v>
      </c>
      <c r="H69" s="125">
        <f>H70</f>
        <v>7.3</v>
      </c>
      <c r="I69" s="125">
        <f>I70</f>
        <v>0</v>
      </c>
      <c r="J69" s="125">
        <f>J70</f>
        <v>0</v>
      </c>
      <c r="K69" s="125">
        <f>K70</f>
        <v>0</v>
      </c>
      <c r="L69" s="125">
        <f>L70</f>
        <v>0</v>
      </c>
      <c r="M69" s="125">
        <f>M70</f>
        <v>0</v>
      </c>
      <c r="N69" s="125">
        <f>N70</f>
        <v>0</v>
      </c>
      <c r="O69" s="125">
        <f>O70</f>
        <v>0</v>
      </c>
      <c r="P69" s="125">
        <f>P70</f>
        <v>0</v>
      </c>
      <c r="Q69" s="125">
        <f>Q70</f>
        <v>0</v>
      </c>
    </row>
    <row r="70" ht="23.25" customHeight="1" spans="1:17">
      <c r="A70" s="121">
        <v>303</v>
      </c>
      <c r="B70" s="121">
        <v>30302</v>
      </c>
      <c r="C70" s="122" t="s">
        <v>201</v>
      </c>
      <c r="D70" s="123" t="s">
        <v>202</v>
      </c>
      <c r="E70" s="123" t="s">
        <v>92</v>
      </c>
      <c r="F70" s="124" t="s">
        <v>203</v>
      </c>
      <c r="G70" s="125">
        <v>7.3</v>
      </c>
      <c r="H70" s="125">
        <v>7.3</v>
      </c>
      <c r="I70" s="125">
        <v>0</v>
      </c>
      <c r="J70" s="125">
        <v>0</v>
      </c>
      <c r="K70" s="125">
        <v>0</v>
      </c>
      <c r="L70" s="125">
        <v>0</v>
      </c>
      <c r="M70" s="125">
        <v>0</v>
      </c>
      <c r="N70" s="125">
        <v>0</v>
      </c>
      <c r="O70" s="125">
        <v>0</v>
      </c>
      <c r="P70" s="125">
        <v>0</v>
      </c>
      <c r="Q70" s="125">
        <v>0</v>
      </c>
    </row>
    <row r="71" ht="23.25" customHeight="1" spans="1:17">
      <c r="A71" s="121"/>
      <c r="B71" s="121"/>
      <c r="C71" s="122" t="s">
        <v>204</v>
      </c>
      <c r="D71" s="123"/>
      <c r="E71" s="123"/>
      <c r="F71" s="124"/>
      <c r="G71" s="125">
        <f t="shared" ref="G71:Q71" si="30">SUM(G72:G76)</f>
        <v>7.56</v>
      </c>
      <c r="H71" s="125">
        <f>SUM(H72:H76)</f>
        <v>7.56</v>
      </c>
      <c r="I71" s="125">
        <f>SUM(I72:I76)</f>
        <v>0</v>
      </c>
      <c r="J71" s="125">
        <f>SUM(J72:J76)</f>
        <v>0</v>
      </c>
      <c r="K71" s="125">
        <f>SUM(K72:K76)</f>
        <v>0</v>
      </c>
      <c r="L71" s="125">
        <f>SUM(L72:L76)</f>
        <v>0</v>
      </c>
      <c r="M71" s="125">
        <f>SUM(M72:M76)</f>
        <v>0</v>
      </c>
      <c r="N71" s="125">
        <f>SUM(N72:N76)</f>
        <v>0</v>
      </c>
      <c r="O71" s="125">
        <f>SUM(O72:O76)</f>
        <v>0</v>
      </c>
      <c r="P71" s="125">
        <f>SUM(P72:P76)</f>
        <v>0</v>
      </c>
      <c r="Q71" s="125">
        <f>SUM(Q72:Q76)</f>
        <v>0</v>
      </c>
    </row>
    <row r="72" ht="23.25" customHeight="1" spans="1:17">
      <c r="A72" s="121">
        <v>301</v>
      </c>
      <c r="B72" s="121">
        <v>30199</v>
      </c>
      <c r="C72" s="122" t="s">
        <v>205</v>
      </c>
      <c r="D72" s="123" t="s">
        <v>223</v>
      </c>
      <c r="E72" s="123" t="s">
        <v>71</v>
      </c>
      <c r="F72" s="124" t="s">
        <v>224</v>
      </c>
      <c r="G72" s="125">
        <v>4.5</v>
      </c>
      <c r="H72" s="125">
        <v>4.5</v>
      </c>
      <c r="I72" s="125">
        <v>0</v>
      </c>
      <c r="J72" s="125">
        <v>0</v>
      </c>
      <c r="K72" s="125">
        <v>0</v>
      </c>
      <c r="L72" s="125">
        <v>0</v>
      </c>
      <c r="M72" s="125">
        <v>0</v>
      </c>
      <c r="N72" s="125">
        <v>0</v>
      </c>
      <c r="O72" s="125">
        <v>0</v>
      </c>
      <c r="P72" s="125">
        <v>0</v>
      </c>
      <c r="Q72" s="125">
        <v>0</v>
      </c>
    </row>
    <row r="73" ht="23.25" customHeight="1" spans="1:17">
      <c r="A73" s="121">
        <v>302</v>
      </c>
      <c r="B73" s="121">
        <v>30206</v>
      </c>
      <c r="C73" s="122" t="s">
        <v>208</v>
      </c>
      <c r="D73" s="123" t="s">
        <v>223</v>
      </c>
      <c r="E73" s="123" t="s">
        <v>84</v>
      </c>
      <c r="F73" s="124" t="s">
        <v>229</v>
      </c>
      <c r="G73" s="125">
        <v>1</v>
      </c>
      <c r="H73" s="125">
        <v>1</v>
      </c>
      <c r="I73" s="125">
        <v>0</v>
      </c>
      <c r="J73" s="125">
        <v>0</v>
      </c>
      <c r="K73" s="125">
        <v>0</v>
      </c>
      <c r="L73" s="125">
        <v>0</v>
      </c>
      <c r="M73" s="125">
        <v>0</v>
      </c>
      <c r="N73" s="125">
        <v>0</v>
      </c>
      <c r="O73" s="125">
        <v>0</v>
      </c>
      <c r="P73" s="125">
        <v>0</v>
      </c>
      <c r="Q73" s="125">
        <v>0</v>
      </c>
    </row>
    <row r="74" ht="23.25" customHeight="1" spans="1:17">
      <c r="A74" s="121">
        <v>302</v>
      </c>
      <c r="B74" s="121">
        <v>30207</v>
      </c>
      <c r="C74" s="122" t="s">
        <v>211</v>
      </c>
      <c r="D74" s="123" t="s">
        <v>223</v>
      </c>
      <c r="E74" s="123" t="s">
        <v>84</v>
      </c>
      <c r="F74" s="124" t="s">
        <v>229</v>
      </c>
      <c r="G74" s="125">
        <v>1</v>
      </c>
      <c r="H74" s="125">
        <v>1</v>
      </c>
      <c r="I74" s="125">
        <v>0</v>
      </c>
      <c r="J74" s="125">
        <v>0</v>
      </c>
      <c r="K74" s="125">
        <v>0</v>
      </c>
      <c r="L74" s="125">
        <v>0</v>
      </c>
      <c r="M74" s="125">
        <v>0</v>
      </c>
      <c r="N74" s="125">
        <v>0</v>
      </c>
      <c r="O74" s="125">
        <v>0</v>
      </c>
      <c r="P74" s="125">
        <v>0</v>
      </c>
      <c r="Q74" s="125">
        <v>0</v>
      </c>
    </row>
    <row r="75" ht="23.25" customHeight="1" spans="1:17">
      <c r="A75" s="121">
        <v>302</v>
      </c>
      <c r="B75" s="121">
        <v>30217</v>
      </c>
      <c r="C75" s="122" t="s">
        <v>213</v>
      </c>
      <c r="D75" s="123" t="s">
        <v>223</v>
      </c>
      <c r="E75" s="123" t="s">
        <v>84</v>
      </c>
      <c r="F75" s="124" t="s">
        <v>229</v>
      </c>
      <c r="G75" s="125">
        <v>0.5</v>
      </c>
      <c r="H75" s="125">
        <v>0.5</v>
      </c>
      <c r="I75" s="125">
        <v>0</v>
      </c>
      <c r="J75" s="125">
        <v>0</v>
      </c>
      <c r="K75" s="125">
        <v>0</v>
      </c>
      <c r="L75" s="125">
        <v>0</v>
      </c>
      <c r="M75" s="125">
        <v>0</v>
      </c>
      <c r="N75" s="125">
        <v>0</v>
      </c>
      <c r="O75" s="125">
        <v>0</v>
      </c>
      <c r="P75" s="125">
        <v>0</v>
      </c>
      <c r="Q75" s="125">
        <v>0</v>
      </c>
    </row>
    <row r="76" ht="23.25" customHeight="1" spans="1:17">
      <c r="A76" s="121">
        <v>302</v>
      </c>
      <c r="B76" s="121">
        <v>30299</v>
      </c>
      <c r="C76" s="122" t="s">
        <v>217</v>
      </c>
      <c r="D76" s="123" t="s">
        <v>223</v>
      </c>
      <c r="E76" s="123" t="s">
        <v>84</v>
      </c>
      <c r="F76" s="124" t="s">
        <v>229</v>
      </c>
      <c r="G76" s="125">
        <v>0.56</v>
      </c>
      <c r="H76" s="125">
        <v>0.56</v>
      </c>
      <c r="I76" s="125">
        <v>0</v>
      </c>
      <c r="J76" s="125">
        <v>0</v>
      </c>
      <c r="K76" s="125">
        <v>0</v>
      </c>
      <c r="L76" s="125">
        <v>0</v>
      </c>
      <c r="M76" s="125">
        <v>0</v>
      </c>
      <c r="N76" s="125">
        <v>0</v>
      </c>
      <c r="O76" s="125">
        <v>0</v>
      </c>
      <c r="P76" s="125">
        <v>0</v>
      </c>
      <c r="Q76" s="125">
        <v>0</v>
      </c>
    </row>
  </sheetData>
  <mergeCells count="9">
    <mergeCell ref="A4:A5"/>
    <mergeCell ref="B4:B5"/>
    <mergeCell ref="C4:C5"/>
    <mergeCell ref="D4:D5"/>
    <mergeCell ref="E4:E5"/>
    <mergeCell ref="F4:F5"/>
    <mergeCell ref="G4:G5"/>
    <mergeCell ref="P4:P5"/>
    <mergeCell ref="Q4:Q5"/>
  </mergeCells>
  <printOptions horizontalCentered="1"/>
  <pageMargins left="0.55" right="0.55" top="0.786805555555556" bottom="0.786805555555556" header="0.511805555555556" footer="0.511805555555556"/>
  <pageSetup paperSize="9" scale="74" fitToHeight="99" orientation="landscape" horizontalDpi="2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1"/>
  <sheetViews>
    <sheetView showGridLines="0" showZeros="0" topLeftCell="A3" workbookViewId="0">
      <selection activeCell="A11" sqref="A11:B11"/>
    </sheetView>
  </sheetViews>
  <sheetFormatPr defaultColWidth="6.875" defaultRowHeight="18.75" customHeight="1" outlineLevelCol="2"/>
  <cols>
    <col min="1" max="1" width="35.875" style="104" customWidth="1"/>
    <col min="2" max="2" width="43.625" style="104" customWidth="1"/>
    <col min="3" max="3" width="25.75" style="104" customWidth="1"/>
    <col min="4" max="251" width="6.875" style="104" customWidth="1"/>
    <col min="252" max="16384" width="6.875" style="104"/>
  </cols>
  <sheetData>
    <row r="1" ht="42" customHeight="1" spans="1:3">
      <c r="A1" s="105" t="s">
        <v>230</v>
      </c>
      <c r="B1" s="105"/>
      <c r="C1"/>
    </row>
    <row r="2" s="102" customFormat="1" customHeight="1" spans="1:3">
      <c r="A2" s="41" t="s">
        <v>1</v>
      </c>
      <c r="B2" s="106" t="s">
        <v>2</v>
      </c>
      <c r="C2"/>
    </row>
    <row r="3" s="102" customFormat="1" ht="30" customHeight="1" spans="1:3">
      <c r="A3" s="107" t="s">
        <v>231</v>
      </c>
      <c r="B3" s="108" t="s">
        <v>232</v>
      </c>
      <c r="C3"/>
    </row>
    <row r="4" s="103" customFormat="1" ht="30" customHeight="1" spans="1:3">
      <c r="A4" s="109" t="s">
        <v>233</v>
      </c>
      <c r="B4" s="110">
        <v>51</v>
      </c>
      <c r="C4" s="39"/>
    </row>
    <row r="5" s="103" customFormat="1" ht="30" customHeight="1" spans="1:3">
      <c r="A5" s="111" t="s">
        <v>234</v>
      </c>
      <c r="B5" s="110">
        <v>0</v>
      </c>
      <c r="C5" s="39"/>
    </row>
    <row r="6" s="103" customFormat="1" ht="30" customHeight="1" spans="1:3">
      <c r="A6" s="111" t="s">
        <v>235</v>
      </c>
      <c r="B6" s="110">
        <v>1</v>
      </c>
      <c r="C6" s="39"/>
    </row>
    <row r="7" s="103" customFormat="1" ht="30" customHeight="1" spans="1:3">
      <c r="A7" s="111" t="s">
        <v>236</v>
      </c>
      <c r="B7" s="110">
        <v>50</v>
      </c>
      <c r="C7" s="39"/>
    </row>
    <row r="8" s="103" customFormat="1" ht="30" customHeight="1" spans="1:3">
      <c r="A8" s="111" t="s">
        <v>237</v>
      </c>
      <c r="B8" s="110">
        <v>30</v>
      </c>
      <c r="C8" s="39"/>
    </row>
    <row r="9" s="103" customFormat="1" ht="30" customHeight="1" spans="1:3">
      <c r="A9" s="111" t="s">
        <v>238</v>
      </c>
      <c r="B9" s="110">
        <v>20</v>
      </c>
      <c r="C9" s="39"/>
    </row>
    <row r="10" s="102" customFormat="1" ht="30.75" customHeight="1" spans="1:3">
      <c r="A10"/>
      <c r="B10"/>
      <c r="C10"/>
    </row>
    <row r="11" s="102" customFormat="1" ht="112" customHeight="1" spans="1:3">
      <c r="A11" s="112" t="s">
        <v>239</v>
      </c>
      <c r="B11" s="112"/>
      <c r="C11"/>
    </row>
    <row r="12" s="102" customFormat="1" ht="21.95" customHeight="1" spans="1:3">
      <c r="A12"/>
      <c r="B12"/>
      <c r="C12"/>
    </row>
    <row r="13" s="102" customFormat="1" ht="21.95" customHeight="1" spans="1:3">
      <c r="A13"/>
      <c r="B13"/>
      <c r="C13"/>
    </row>
    <row r="14" s="102" customFormat="1" ht="21.95" customHeight="1" spans="1:3">
      <c r="A14"/>
      <c r="B14"/>
      <c r="C14"/>
    </row>
    <row r="15" s="102" customFormat="1" ht="21.95" customHeight="1" spans="1:3">
      <c r="A15"/>
      <c r="B15"/>
      <c r="C15"/>
    </row>
    <row r="16" s="102" customFormat="1" ht="21.95" customHeight="1" spans="1:3">
      <c r="A16"/>
      <c r="B16"/>
      <c r="C16"/>
    </row>
    <row r="17" s="102" customFormat="1" ht="21.95" customHeight="1" spans="1:3">
      <c r="A17"/>
      <c r="B17"/>
      <c r="C17"/>
    </row>
    <row r="18" s="102" customFormat="1" ht="21.95" customHeight="1" spans="1:3">
      <c r="A18"/>
      <c r="B18"/>
      <c r="C18"/>
    </row>
    <row r="19" s="102" customFormat="1" ht="21.95" customHeight="1" spans="1:3">
      <c r="A19"/>
      <c r="B19"/>
      <c r="C19"/>
    </row>
    <row r="20" s="102" customFormat="1" ht="21.95" customHeight="1" spans="1:3">
      <c r="A20"/>
      <c r="B20"/>
      <c r="C20"/>
    </row>
    <row r="21" s="102" customFormat="1" ht="21.95" customHeight="1" spans="1:3">
      <c r="A21"/>
      <c r="B21"/>
      <c r="C21"/>
    </row>
  </sheetData>
  <mergeCells count="2">
    <mergeCell ref="A1:B1"/>
    <mergeCell ref="A11:B11"/>
  </mergeCells>
  <pageMargins left="0.747916666666667" right="0.747916666666667" top="0.984027777777778" bottom="0.984027777777778" header="0.511805555555556" footer="0.511805555555556"/>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showGridLines="0" showZeros="0" workbookViewId="0">
      <selection activeCell="A1" sqref="A1:K1"/>
    </sheetView>
  </sheetViews>
  <sheetFormatPr defaultColWidth="9" defaultRowHeight="11.25"/>
  <cols>
    <col min="1" max="1" width="5.125" style="76" customWidth="1"/>
    <col min="2" max="2" width="5" style="76" customWidth="1"/>
    <col min="3" max="3" width="4.875" style="76" customWidth="1"/>
    <col min="4" max="4" width="41.5" style="76" customWidth="1"/>
    <col min="5" max="6" width="12.625" style="76" customWidth="1"/>
    <col min="7" max="7" width="12.5" style="76" customWidth="1"/>
    <col min="8" max="8" width="12.125" style="76" customWidth="1"/>
    <col min="9" max="10" width="12.625" style="76" customWidth="1"/>
    <col min="11" max="11" width="12.375" style="76" customWidth="1"/>
    <col min="12" max="16384" width="9" style="76"/>
  </cols>
  <sheetData>
    <row r="1" ht="42" customHeight="1" spans="1:11">
      <c r="A1" s="77" t="s">
        <v>240</v>
      </c>
      <c r="B1" s="77"/>
      <c r="C1" s="77"/>
      <c r="D1" s="77"/>
      <c r="E1" s="77"/>
      <c r="F1" s="77"/>
      <c r="G1" s="77"/>
      <c r="H1" s="77"/>
      <c r="I1" s="77"/>
      <c r="J1" s="77"/>
      <c r="K1" s="77"/>
    </row>
    <row r="2" ht="18.75" customHeight="1" spans="1:11">
      <c r="A2" s="78" t="s">
        <v>1</v>
      </c>
      <c r="B2" s="79"/>
      <c r="C2" s="79"/>
      <c r="D2" s="79"/>
      <c r="E2" s="80"/>
      <c r="F2" s="81"/>
      <c r="G2" s="81"/>
      <c r="H2" s="81"/>
      <c r="I2" s="81"/>
      <c r="J2" s="81"/>
      <c r="K2" s="53" t="s">
        <v>2</v>
      </c>
    </row>
    <row r="3" s="73" customFormat="1" ht="16.5" customHeight="1" spans="1:11">
      <c r="A3" s="82" t="s">
        <v>116</v>
      </c>
      <c r="B3" s="83"/>
      <c r="C3" s="84"/>
      <c r="D3" s="85" t="s">
        <v>117</v>
      </c>
      <c r="E3" s="86" t="s">
        <v>118</v>
      </c>
      <c r="F3" s="86"/>
      <c r="G3" s="86"/>
      <c r="H3" s="86"/>
      <c r="I3" s="86"/>
      <c r="J3" s="86"/>
      <c r="K3" s="86"/>
    </row>
    <row r="4" s="73" customFormat="1" ht="14.25" customHeight="1" spans="1:11">
      <c r="A4" s="87" t="s">
        <v>53</v>
      </c>
      <c r="B4" s="88" t="s">
        <v>54</v>
      </c>
      <c r="C4" s="88" t="s">
        <v>55</v>
      </c>
      <c r="D4" s="89"/>
      <c r="E4" s="90" t="s">
        <v>7</v>
      </c>
      <c r="F4" s="91" t="s">
        <v>119</v>
      </c>
      <c r="G4" s="91"/>
      <c r="H4" s="91"/>
      <c r="I4" s="99" t="s">
        <v>120</v>
      </c>
      <c r="J4" s="100"/>
      <c r="K4" s="101"/>
    </row>
    <row r="5" s="73" customFormat="1" ht="23.25" customHeight="1" spans="1:11">
      <c r="A5" s="87"/>
      <c r="B5" s="88"/>
      <c r="C5" s="88"/>
      <c r="D5" s="92"/>
      <c r="E5" s="90"/>
      <c r="F5" s="90" t="s">
        <v>17</v>
      </c>
      <c r="G5" s="90" t="s">
        <v>121</v>
      </c>
      <c r="H5" s="90" t="s">
        <v>122</v>
      </c>
      <c r="I5" s="90" t="s">
        <v>17</v>
      </c>
      <c r="J5" s="90" t="s">
        <v>123</v>
      </c>
      <c r="K5" s="90" t="s">
        <v>124</v>
      </c>
    </row>
    <row r="6" s="73" customFormat="1" ht="20.1" customHeight="1" spans="1:11">
      <c r="A6" s="93" t="s">
        <v>65</v>
      </c>
      <c r="B6" s="88" t="s">
        <v>65</v>
      </c>
      <c r="C6" s="88" t="s">
        <v>65</v>
      </c>
      <c r="D6" s="88" t="s">
        <v>65</v>
      </c>
      <c r="E6" s="86">
        <v>2</v>
      </c>
      <c r="F6" s="86">
        <v>3</v>
      </c>
      <c r="G6" s="86">
        <v>4</v>
      </c>
      <c r="H6" s="86">
        <v>5</v>
      </c>
      <c r="I6" s="86">
        <v>6</v>
      </c>
      <c r="J6" s="86">
        <v>7</v>
      </c>
      <c r="K6" s="86">
        <v>8</v>
      </c>
    </row>
    <row r="7" s="74" customFormat="1" ht="20.1" customHeight="1" spans="1:11">
      <c r="A7" s="94"/>
      <c r="B7" s="95"/>
      <c r="C7" s="95"/>
      <c r="D7" s="95"/>
      <c r="E7" s="96"/>
      <c r="F7" s="96"/>
      <c r="G7" s="96"/>
      <c r="H7" s="96"/>
      <c r="I7" s="96"/>
      <c r="J7" s="96"/>
      <c r="K7" s="96"/>
    </row>
    <row r="8" s="75" customFormat="1" ht="14.25" customHeight="1" spans="1:11">
      <c r="A8" s="97"/>
      <c r="B8" s="97"/>
      <c r="C8" s="97"/>
      <c r="D8" s="97"/>
      <c r="E8" s="97"/>
      <c r="F8" s="97"/>
      <c r="G8" s="98"/>
      <c r="H8" s="98"/>
      <c r="I8" s="98"/>
      <c r="J8" s="98"/>
      <c r="K8" s="98"/>
    </row>
    <row r="9" s="75" customFormat="1" ht="14.25" customHeight="1" spans="1:11">
      <c r="A9"/>
      <c r="B9" s="97"/>
      <c r="C9" s="97"/>
      <c r="D9" s="97"/>
      <c r="E9" s="97"/>
      <c r="F9" s="97"/>
      <c r="G9" s="97"/>
      <c r="H9" s="98"/>
      <c r="I9" s="98"/>
      <c r="J9" s="98"/>
      <c r="K9" s="98"/>
    </row>
    <row r="10" s="75" customFormat="1" ht="14.25" customHeight="1" spans="1:11">
      <c r="A10" s="98"/>
      <c r="B10" s="98"/>
      <c r="C10" s="98"/>
      <c r="D10" s="98"/>
      <c r="E10" s="97"/>
      <c r="F10" s="97"/>
      <c r="G10" s="97"/>
      <c r="H10" s="98"/>
      <c r="I10" s="98"/>
      <c r="J10" s="98"/>
      <c r="K10" s="98"/>
    </row>
    <row r="11" s="75" customFormat="1" ht="14.25" customHeight="1" spans="1:11">
      <c r="A11" s="98"/>
      <c r="B11" s="98"/>
      <c r="C11" s="98"/>
      <c r="D11" s="98"/>
      <c r="E11" s="98"/>
      <c r="F11" s="97"/>
      <c r="G11" s="97"/>
      <c r="H11" s="98"/>
      <c r="I11" s="98"/>
      <c r="J11" s="98"/>
      <c r="K11" s="98"/>
    </row>
    <row r="12" s="75" customFormat="1" ht="14.25" customHeight="1" spans="1:11">
      <c r="A12" s="98"/>
      <c r="B12" s="98"/>
      <c r="C12" s="98"/>
      <c r="D12" s="98"/>
      <c r="E12" s="98"/>
      <c r="F12" s="98"/>
      <c r="G12" s="97"/>
      <c r="H12" s="98"/>
      <c r="I12" s="98"/>
      <c r="J12" s="98"/>
      <c r="K12" s="98"/>
    </row>
    <row r="13" s="75" customFormat="1" ht="14.25" customHeight="1"/>
    <row r="14" s="75" customFormat="1" ht="14.25" customHeight="1"/>
    <row r="15" s="75" customFormat="1" ht="14.25" customHeight="1"/>
    <row r="16" s="75" customFormat="1" ht="14.25" customHeight="1"/>
    <row r="17" s="75" customFormat="1" ht="14.25" customHeight="1" spans="1:11">
      <c r="A17"/>
      <c r="B17"/>
      <c r="C17"/>
      <c r="D17"/>
      <c r="E17"/>
      <c r="F17"/>
      <c r="G17"/>
      <c r="H17"/>
      <c r="I17"/>
      <c r="J17"/>
      <c r="K17"/>
    </row>
    <row r="18" s="75" customFormat="1" ht="14.25" customHeight="1" spans="1:11">
      <c r="A18"/>
      <c r="B18"/>
      <c r="C18"/>
      <c r="D18"/>
      <c r="E18"/>
      <c r="F18"/>
      <c r="G18"/>
      <c r="H18"/>
      <c r="I18"/>
      <c r="J18"/>
      <c r="K18"/>
    </row>
    <row r="19" s="75" customFormat="1" ht="14.25" customHeight="1" spans="1:11">
      <c r="A19"/>
      <c r="B19"/>
      <c r="C19"/>
      <c r="D19"/>
      <c r="E19"/>
      <c r="F19"/>
      <c r="G19"/>
      <c r="H19"/>
      <c r="I19"/>
      <c r="J19"/>
      <c r="K19"/>
    </row>
    <row r="20" s="75" customFormat="1" ht="14.25" customHeight="1" spans="1:11">
      <c r="A20"/>
      <c r="B20"/>
      <c r="C20"/>
      <c r="D20"/>
      <c r="E20"/>
      <c r="F20"/>
      <c r="G20"/>
      <c r="H20"/>
      <c r="I20"/>
      <c r="J20"/>
      <c r="K20"/>
    </row>
    <row r="21" s="75" customFormat="1" ht="14.25" customHeight="1" spans="1:11">
      <c r="A21"/>
      <c r="B21"/>
      <c r="C21"/>
      <c r="D21"/>
      <c r="E21"/>
      <c r="F21"/>
      <c r="G21"/>
      <c r="H21"/>
      <c r="I21"/>
      <c r="J21"/>
      <c r="K21"/>
    </row>
    <row r="22" s="75" customFormat="1" ht="14.25" customHeight="1" spans="1:11">
      <c r="A22"/>
      <c r="B22"/>
      <c r="C22"/>
      <c r="D22"/>
      <c r="E22"/>
      <c r="F22"/>
      <c r="G22"/>
      <c r="H22"/>
      <c r="I22"/>
      <c r="J22"/>
      <c r="K22"/>
    </row>
    <row r="23" s="75" customFormat="1" ht="14.25" customHeight="1" spans="1:11">
      <c r="A23"/>
      <c r="B23"/>
      <c r="C23"/>
      <c r="D23"/>
      <c r="E23"/>
      <c r="F23"/>
      <c r="G23"/>
      <c r="H23"/>
      <c r="I23"/>
      <c r="J23"/>
      <c r="K23"/>
    </row>
    <row r="24" s="75" customFormat="1" ht="14.25" customHeight="1" spans="1:11">
      <c r="A24"/>
      <c r="B24"/>
      <c r="C24"/>
      <c r="D24"/>
      <c r="E24"/>
      <c r="F24"/>
      <c r="G24"/>
      <c r="H24"/>
      <c r="I24"/>
      <c r="J24"/>
      <c r="K24"/>
    </row>
    <row r="25" s="75" customFormat="1" ht="14.25" customHeight="1" spans="1:11">
      <c r="A25"/>
      <c r="B25"/>
      <c r="C25"/>
      <c r="D25"/>
      <c r="E25"/>
      <c r="F25"/>
      <c r="G25"/>
      <c r="H25"/>
      <c r="I25"/>
      <c r="J25"/>
      <c r="K25"/>
    </row>
    <row r="26" s="75" customFormat="1" ht="14.25" customHeight="1" spans="1:11">
      <c r="A26"/>
      <c r="B26"/>
      <c r="C26"/>
      <c r="D26"/>
      <c r="E26"/>
      <c r="F26"/>
      <c r="G26"/>
      <c r="H26"/>
      <c r="I26"/>
      <c r="J26"/>
      <c r="K26"/>
    </row>
    <row r="27" s="75" customFormat="1" ht="14.25" customHeight="1" spans="1:11">
      <c r="A27"/>
      <c r="B27"/>
      <c r="C27"/>
      <c r="D27"/>
      <c r="E27"/>
      <c r="F27"/>
      <c r="G27"/>
      <c r="H27"/>
      <c r="I27"/>
      <c r="J27"/>
      <c r="K27"/>
    </row>
    <row r="28" s="75" customFormat="1" ht="14.25" customHeight="1" spans="1:11">
      <c r="A28"/>
      <c r="B28"/>
      <c r="C28"/>
      <c r="D28"/>
      <c r="E28"/>
      <c r="F28"/>
      <c r="G28"/>
      <c r="H28"/>
      <c r="I28"/>
      <c r="J28"/>
      <c r="K28"/>
    </row>
    <row r="29" s="75" customFormat="1" ht="14.25" customHeight="1" spans="1:11">
      <c r="A29"/>
      <c r="B29"/>
      <c r="C29"/>
      <c r="D29"/>
      <c r="E29"/>
      <c r="F29"/>
      <c r="G29"/>
      <c r="H29"/>
      <c r="I29"/>
      <c r="J29"/>
      <c r="K29"/>
    </row>
    <row r="30" s="75" customFormat="1" ht="14.25" customHeight="1" spans="1:11">
      <c r="A30"/>
      <c r="B30"/>
      <c r="C30"/>
      <c r="D30"/>
      <c r="E30"/>
      <c r="F30"/>
      <c r="G30"/>
      <c r="H30"/>
      <c r="I30"/>
      <c r="J30"/>
      <c r="K30"/>
    </row>
    <row r="31" s="75" customFormat="1" ht="14.25" customHeight="1" spans="1:11">
      <c r="A31"/>
      <c r="B31"/>
      <c r="C31"/>
      <c r="D31"/>
      <c r="E31"/>
      <c r="F31"/>
      <c r="G31"/>
      <c r="H31"/>
      <c r="I31"/>
      <c r="J31"/>
      <c r="K31"/>
    </row>
  </sheetData>
  <mergeCells count="11">
    <mergeCell ref="A1:K1"/>
    <mergeCell ref="A2:D2"/>
    <mergeCell ref="A3:C3"/>
    <mergeCell ref="E3:K3"/>
    <mergeCell ref="F4:H4"/>
    <mergeCell ref="I4:K4"/>
    <mergeCell ref="A4:A5"/>
    <mergeCell ref="B4:B5"/>
    <mergeCell ref="C4:C5"/>
    <mergeCell ref="D3:D5"/>
    <mergeCell ref="E4:E5"/>
  </mergeCells>
  <printOptions horizontalCentered="1"/>
  <pageMargins left="0.55" right="0.55" top="0.786805555555556" bottom="0.786805555555556" header="0.511805555555556" footer="0.511805555555556"/>
  <pageSetup paperSize="9" scale="88" fitToHeight="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4"/>
  <sheetViews>
    <sheetView showGridLines="0" showZeros="0" workbookViewId="0">
      <selection activeCell="A1" sqref="A1:D1"/>
    </sheetView>
  </sheetViews>
  <sheetFormatPr defaultColWidth="9" defaultRowHeight="14.25" outlineLevelCol="3"/>
  <cols>
    <col min="1" max="1" width="22.625" customWidth="1"/>
    <col min="2" max="2" width="23.75" customWidth="1"/>
    <col min="3" max="3" width="32.25" customWidth="1"/>
    <col min="4" max="4" width="23.75" customWidth="1"/>
  </cols>
  <sheetData>
    <row r="1" ht="42" customHeight="1" spans="1:4">
      <c r="A1" s="49" t="s">
        <v>241</v>
      </c>
      <c r="B1" s="49"/>
      <c r="C1" s="49"/>
      <c r="D1" s="49"/>
    </row>
    <row r="2" ht="18.75" customHeight="1" spans="1:4">
      <c r="A2" s="50" t="s">
        <v>1</v>
      </c>
      <c r="B2" s="51"/>
      <c r="C2" s="52"/>
      <c r="D2" s="53" t="s">
        <v>2</v>
      </c>
    </row>
    <row r="3" ht="30" customHeight="1" spans="1:4">
      <c r="A3" s="54" t="s">
        <v>242</v>
      </c>
      <c r="B3" s="55" t="s">
        <v>243</v>
      </c>
      <c r="C3" s="55" t="s">
        <v>242</v>
      </c>
      <c r="D3" s="56" t="s">
        <v>244</v>
      </c>
    </row>
    <row r="4" s="39" customFormat="1" ht="25.5" customHeight="1" spans="1:4">
      <c r="A4" s="57" t="s">
        <v>245</v>
      </c>
      <c r="B4" s="58"/>
      <c r="C4" s="59" t="s">
        <v>246</v>
      </c>
      <c r="D4" s="60"/>
    </row>
    <row r="5" ht="25.5" customHeight="1" spans="1:4">
      <c r="A5" s="57" t="s">
        <v>247</v>
      </c>
      <c r="B5" s="61"/>
      <c r="C5" s="59" t="s">
        <v>248</v>
      </c>
      <c r="D5" s="61"/>
    </row>
    <row r="6" ht="25.5" customHeight="1" spans="1:4">
      <c r="A6" s="57" t="s">
        <v>249</v>
      </c>
      <c r="B6" s="62"/>
      <c r="C6" s="59" t="s">
        <v>250</v>
      </c>
      <c r="D6" s="63"/>
    </row>
    <row r="7" ht="25.5" customHeight="1" spans="1:4">
      <c r="A7" s="57" t="s">
        <v>251</v>
      </c>
      <c r="B7" s="62"/>
      <c r="C7" s="59" t="s">
        <v>252</v>
      </c>
      <c r="D7" s="62"/>
    </row>
    <row r="8" ht="25.5" customHeight="1" spans="1:4">
      <c r="A8" s="57" t="s">
        <v>253</v>
      </c>
      <c r="B8" s="62"/>
      <c r="C8" s="59" t="s">
        <v>254</v>
      </c>
      <c r="D8" s="62"/>
    </row>
    <row r="9" ht="25.5" customHeight="1" spans="1:4">
      <c r="A9" s="57"/>
      <c r="B9" s="62"/>
      <c r="C9" s="59"/>
      <c r="D9" s="62"/>
    </row>
    <row r="10" ht="25.5" customHeight="1" spans="1:4">
      <c r="A10" s="64" t="s">
        <v>255</v>
      </c>
      <c r="B10" s="62"/>
      <c r="C10" s="65" t="s">
        <v>256</v>
      </c>
      <c r="D10" s="62"/>
    </row>
    <row r="11" ht="25.5" customHeight="1" spans="1:4">
      <c r="A11" s="66" t="s">
        <v>257</v>
      </c>
      <c r="B11" s="62"/>
      <c r="C11" s="67" t="s">
        <v>258</v>
      </c>
      <c r="D11" s="62"/>
    </row>
    <row r="12" ht="25.5" customHeight="1" spans="1:4">
      <c r="A12" s="68" t="s">
        <v>259</v>
      </c>
      <c r="B12" s="69"/>
      <c r="C12" s="70"/>
      <c r="D12" s="69"/>
    </row>
    <row r="13" ht="25.5" customHeight="1" spans="1:4">
      <c r="A13" s="71"/>
      <c r="B13" s="72"/>
      <c r="C13" s="70"/>
      <c r="D13" s="62"/>
    </row>
    <row r="14" ht="25.5" customHeight="1" spans="1:4">
      <c r="A14" s="64" t="s">
        <v>37</v>
      </c>
      <c r="B14" s="62"/>
      <c r="C14" s="65" t="s">
        <v>38</v>
      </c>
      <c r="D14" s="62"/>
    </row>
  </sheetData>
  <mergeCells count="1">
    <mergeCell ref="A1:D1"/>
  </mergeCells>
  <printOptions horizontalCentered="1"/>
  <pageMargins left="0.747916666666667" right="0.747916666666667" top="0.984027777777778" bottom="0.984027777777778" header="0.511805555555556" footer="0.511805555555556"/>
  <pageSetup paperSize="9" fitToHeight="99" orientation="landscape"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01收支总表</vt:lpstr>
      <vt:lpstr>02部门收入总体情况表</vt:lpstr>
      <vt:lpstr>03部门支出总体情况表</vt:lpstr>
      <vt:lpstr>04财政拨款收支总体情况表</vt:lpstr>
      <vt:lpstr>05一般公共预算支出情况表</vt:lpstr>
      <vt:lpstr>06一般公共预算基本支出表</vt:lpstr>
      <vt:lpstr>07三公经费支出表</vt:lpstr>
      <vt:lpstr>08政府性基金预算支出情况表</vt:lpstr>
      <vt:lpstr>09国有资本经营预算收支表</vt:lpstr>
      <vt:lpstr>10机关运行经费</vt:lpstr>
      <vt:lpstr>绩效目标表1</vt:lpstr>
      <vt:lpstr>绩效目标表2</vt:lpstr>
      <vt:lpstr>绩效目标表3</vt:lpstr>
      <vt:lpstr>绩效目标表4</vt:lpstr>
      <vt:lpstr>绩效目标表5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dcterms:created xsi:type="dcterms:W3CDTF">2020-08-21T09:24:34Z</dcterms:created>
  <dcterms:modified xsi:type="dcterms:W3CDTF">2020-08-21T09:28:08Z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462506</vt:i4>
  </property>
  <property fmtid="{D5CDD505-2E9C-101B-9397-08002B2CF9AE}" pid="3" name="KSOProductBuildVer">
    <vt:lpwstr>2052-9.1.0.4337</vt:lpwstr>
  </property>
</Properties>
</file>