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'02部门收入总体情况表'!$A$1:$V$29</definedName>
    <definedName name="_xlnm.Print_Area" localSheetId="2">'03部门支出总体情况表'!$A$1:$L$28</definedName>
    <definedName name="_xlnm.Print_Area" localSheetId="3">'04财政拨款收支总体情况表'!$A$1:$M$35</definedName>
    <definedName name="_xlnm.Print_Area" localSheetId="4">'05一般公共预算支出情况表'!$A$1:$K$27</definedName>
    <definedName name="_xlnm.Print_Area" localSheetId="5">'06一般公共预算基本支出表'!$A$1:$Q$29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'10机关运行经费'!$A$1:$C$3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<sst xmlns="http://schemas.openxmlformats.org/spreadsheetml/2006/main" count="537" uniqueCount="237">
  <si>
    <t>2020年部门收支总体情况表</t>
  </si>
  <si>
    <t>单位名称：温县第四实验小学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</si>
  <si>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</si>
  <si>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</si>
  <si>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</si>
  <si>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</si>
  <si>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</si>
  <si>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</si>
  <si>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</si>
  <si>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</si>
  <si>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</si>
  <si>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</si>
  <si>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</si>
  <si>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</si>
  <si>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</si>
  <si>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</si>
  <si>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</si>
  <si>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</si>
  <si>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</si>
  <si>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</si>
  <si>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</si>
  <si>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</si>
  <si>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</si>
  <si>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</si>
  <si>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</si>
  <si>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</si>
  <si>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</si>
  <si>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</si>
  <si>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</si>
  <si>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</si>
  <si>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</si>
  <si>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</si>
  <si>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</si>
  <si>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</si>
  <si>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</si>
  <si>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</si>
  <si>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</si>
  <si>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</si>
  <si>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</si>
  <si>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</si>
  <si>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</si>
  <si>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</si>
  <si>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</si>
  <si>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</si>
  <si>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</si>
  <si>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</si>
  <si>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</si>
  <si>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</si>
  <si>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</si>
  <si>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</si>
  <si>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</si>
  <si>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</si>
  <si>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</si>
  <si>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</si>
  <si>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</si>
  <si>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</si>
  <si>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</si>
  <si>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</si>
  <si>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</si>
  <si>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</si>
  <si>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</si>
  <si>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</si>
  <si>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</si>
  <si>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</si>
  <si>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</si>
  <si>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</si>
  <si>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</si>
  <si>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</si>
  <si>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小学教育</t>
  </si>
  <si>
    <t>205</t>
  </si>
  <si>
    <t>02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</si>
  <si>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</si>
  <si>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</si>
  <si>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</si>
  <si>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</si>
  <si>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</si>
  <si>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</si>
  <si>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</si>
  <si>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</si>
  <si>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</si>
  <si>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</si>
  <si>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</si>
  <si>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</si>
  <si>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</si>
  <si>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</si>
  <si>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</si>
  <si>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</si>
  <si>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</si>
  <si>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</si>
  <si>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</si>
  <si>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</si>
  <si>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</si>
  <si>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</si>
  <si>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</si>
  <si>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</si>
  <si>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</si>
  <si>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</si>
  <si>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</si>
  <si>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</si>
  <si>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</si>
  <si>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</si>
  <si>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</si>
  <si>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</si>
  <si>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</si>
  <si>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</si>
  <si>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</si>
  <si>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</si>
  <si>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</si>
  <si>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</si>
  <si>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</si>
  <si>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</si>
  <si>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</si>
  <si>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</si>
  <si>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</si>
  <si>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</si>
  <si>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</si>
  <si>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</si>
  <si>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</si>
  <si>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</si>
  <si>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</si>
  <si>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</si>
  <si>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</si>
  <si>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</si>
  <si>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</si>
  <si>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</si>
  <si>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</si>
  <si>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</si>
  <si>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</si>
  <si>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</si>
  <si>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</si>
  <si>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</si>
  <si>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</si>
  <si>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</si>
  <si>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</si>
  <si>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</si>
  <si>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</si>
  <si>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</si>
  <si>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</si>
  <si>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</si>
  <si>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</si>
  <si>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</si>
  <si>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</si>
  <si>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</si>
  <si>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</si>
  <si>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</si>
  <si>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</si>
  <si>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</si>
  <si>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</si>
  <si>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</si>
  <si>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</si>
  <si>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</si>
  <si>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</si>
  <si>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</si>
  <si>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</si>
  <si>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温县第四实验小学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</si>
  <si>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</si>
  <si>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</si>
  <si>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</si>
  <si>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</si>
  <si>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</si>
  <si>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</si>
  <si>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</si>
  <si>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</si>
  <si>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</si>
  <si>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</si>
  <si>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</si>
  <si>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</si>
  <si>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</si>
  <si>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</si>
  <si>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</si>
  <si>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</si>
  <si>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</si>
  <si>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</si>
  <si>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</si>
  <si>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</si>
  <si>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</si>
  <si>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</si>
  <si>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</si>
  <si>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</si>
  <si>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</si>
  <si>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</si>
  <si>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</si>
  <si>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</si>
  <si>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</si>
  <si>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</si>
  <si>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</si>
  <si>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</si>
  <si>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</si>
  <si>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</si>
  <si>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</si>
  <si>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</si>
  <si>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</si>
  <si>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</si>
  <si>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</si>
  <si>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</si>
  <si>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</si>
  <si>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</si>
  <si>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</si>
  <si>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</si>
  <si>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</si>
  <si>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</si>
  <si>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</si>
  <si>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</si>
  <si>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</si>
  <si>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</si>
  <si>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</si>
  <si>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</si>
  <si>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</si>
  <si>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</si>
  <si>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2020年项目绩效目标申报表</t>
  </si>
  <si>
    <t>填报单位（盖章）：温县第四实验小学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</si>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</sst>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176" formatCode="0.0_ "/>
    <numFmt numFmtId="43" formatCode="_ * #,##0.00_ ;_ * \-#,##0.00_ ;_ * &quot;-&quot;??_ ;_ @_ "/>
    <numFmt numFmtId="177" formatCode="#,##0.0000"/>
    <numFmt numFmtId="178" formatCode="* #,##0.00;* \-#,##0.00;* &quot;&quot;??;@"/>
    <numFmt numFmtId="179" formatCode="#,##0.00_);[Red]\(#,##0.00\)"/>
    <numFmt numFmtId="180" formatCode="#,##0.0_);[Red]\(#,##0.0\)"/>
    <numFmt numFmtId="42" formatCode="_ &quot;￥&quot;* #,##0_ ;_ &quot;￥&quot;* \-#,##0_ ;_ &quot;￥&quot;* &quot;-&quot;_ ;_ @_ "/>
    <numFmt numFmtId="181" formatCode="0.00_ "/>
    <numFmt numFmtId="44" formatCode="_ &quot;￥&quot;* #,##0.00_ ;_ &quot;￥&quot;* \-#,##0.00_ ;_ &quot;￥&quot;* &quot;-&quot;??_ ;_ @_ "/>
    <numFmt numFmtId="182" formatCode="#,##0_);[Red]\(#,##0\)"/>
    <numFmt numFmtId="183" formatCode="#,##0.00_ "/>
    <numFmt numFmtId="41" formatCode="_ * #,##0_ ;_ * \-#,##0_ ;_ * &quot;-&quot;_ ;_ @_ "/>
    <numFmt numFmtId="184" formatCode="#,##0.0"/>
    <numFmt numFmtId="185" formatCode="0000"/>
    <numFmt numFmtId="186" formatCode="00"/>
    <numFmt numFmtId="187" formatCode="#,##0.00;[Red]#,##0.00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4" borderId="2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8" borderId="28" applyNumberFormat="0" applyAlignment="0" applyProtection="0">
      <alignment vertical="center"/>
    </xf>
    <xf numFmtId="0" fontId="13" fillId="8" borderId="21" applyNumberFormat="0" applyAlignment="0" applyProtection="0">
      <alignment vertical="center"/>
    </xf>
    <xf numFmtId="0" fontId="25" fillId="22" borderId="2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3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4" fillId="0" borderId="0" xfId="142" applyNumberFormat="1" applyFont="1" applyAlignment="1">
      <alignment horizontal="center" vertical="center"/>
    </xf>
    <xf numFmtId="176" fontId="5" fillId="0" borderId="0" xfId="142" applyNumberFormat="1" applyFont="1" applyFill="1" applyAlignment="1">
      <alignment horizontal="left" vertical="center"/>
    </xf>
    <xf numFmtId="176" fontId="5" fillId="0" borderId="0" xfId="142" applyNumberFormat="1" applyFont="1" applyAlignment="1">
      <alignment horizontal="left" vertical="center"/>
    </xf>
    <xf numFmtId="176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76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1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2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2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2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0" fontId="2" fillId="0" borderId="0" xfId="57" applyNumberFormat="1" applyFont="1" applyFill="1" applyAlignment="1" applyProtection="1">
      <alignment vertical="center"/>
    </xf>
    <xf numFmtId="180" fontId="2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86" fontId="5" fillId="0" borderId="2" xfId="57" applyNumberFormat="1" applyFont="1" applyFill="1" applyBorder="1" applyAlignment="1" applyProtection="1">
      <alignment horizontal="center" vertical="center"/>
    </xf>
    <xf numFmtId="185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79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0" fontId="5" fillId="0" borderId="5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83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7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78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78" fontId="2" fillId="0" borderId="1" xfId="168" applyNumberFormat="1" applyFont="1" applyFill="1" applyBorder="1" applyAlignment="1" applyProtection="1">
      <alignment vertical="center" wrapText="1"/>
    </xf>
    <xf numFmtId="178" fontId="4" fillId="0" borderId="1" xfId="168" applyNumberFormat="1" applyFont="1" applyFill="1" applyBorder="1" applyAlignment="1" applyProtection="1">
      <alignment vertical="center" wrapText="1"/>
    </xf>
    <xf numFmtId="178" fontId="2" fillId="0" borderId="3" xfId="168" applyNumberFormat="1" applyFont="1" applyFill="1" applyBorder="1" applyAlignment="1" applyProtection="1">
      <alignment horizontal="center" vertical="center" wrapText="1"/>
    </xf>
    <xf numFmtId="178" fontId="2" fillId="0" borderId="4" xfId="168" applyNumberFormat="1" applyFont="1" applyFill="1" applyBorder="1" applyAlignment="1" applyProtection="1">
      <alignment horizontal="center" vertical="center" wrapText="1"/>
    </xf>
    <xf numFmtId="178" fontId="2" fillId="0" borderId="5" xfId="168" applyNumberFormat="1" applyFont="1" applyFill="1" applyBorder="1" applyAlignment="1" applyProtection="1">
      <alignment horizontal="center" vertical="center" wrapText="1"/>
    </xf>
    <xf numFmtId="178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6" xfId="168" applyNumberFormat="1" applyFont="1" applyFill="1" applyBorder="1" applyAlignment="1" applyProtection="1">
      <alignment horizontal="centerContinuous" vertical="center"/>
    </xf>
    <xf numFmtId="178" fontId="2" fillId="0" borderId="9" xfId="168" applyNumberFormat="1" applyFont="1" applyFill="1" applyBorder="1" applyAlignment="1" applyProtection="1">
      <alignment horizontal="center" vertical="center" wrapText="1"/>
    </xf>
    <xf numFmtId="178" fontId="2" fillId="0" borderId="10" xfId="168" applyNumberFormat="1" applyFont="1" applyFill="1" applyBorder="1" applyAlignment="1" applyProtection="1">
      <alignment horizontal="center" vertical="center" wrapText="1"/>
    </xf>
    <xf numFmtId="178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0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11" xfId="168" applyNumberFormat="1" applyFont="1" applyFill="1" applyBorder="1" applyAlignment="1" applyProtection="1">
      <alignment horizontal="center" vertical="center" wrapText="1"/>
    </xf>
    <xf numFmtId="178" fontId="2" fillId="0" borderId="12" xfId="168" applyNumberFormat="1" applyFont="1" applyFill="1" applyBorder="1" applyAlignment="1" applyProtection="1">
      <alignment horizontal="center" vertical="center" wrapText="1"/>
    </xf>
    <xf numFmtId="178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0" fontId="2" fillId="0" borderId="3" xfId="168" applyNumberFormat="1" applyFont="1" applyFill="1" applyBorder="1" applyAlignment="1" applyProtection="1">
      <alignment horizontal="center" vertical="center"/>
    </xf>
    <xf numFmtId="178" fontId="2" fillId="0" borderId="13" xfId="168" applyNumberFormat="1" applyFont="1" applyFill="1" applyBorder="1" applyAlignment="1" applyProtection="1">
      <alignment horizontal="center" vertical="center" wrapText="1"/>
    </xf>
    <xf numFmtId="178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0" fontId="2" fillId="0" borderId="2" xfId="168" applyNumberFormat="1" applyFont="1" applyFill="1" applyBorder="1" applyAlignment="1" applyProtection="1">
      <alignment horizontal="center" vertical="center" wrapText="1"/>
    </xf>
    <xf numFmtId="184" fontId="2" fillId="0" borderId="3" xfId="96" applyNumberFormat="1" applyFont="1" applyFill="1" applyBorder="1" applyAlignment="1">
      <alignment horizontal="left" vertical="center"/>
    </xf>
    <xf numFmtId="184" fontId="2" fillId="0" borderId="5" xfId="96" applyNumberFormat="1" applyFont="1" applyFill="1" applyBorder="1" applyAlignment="1">
      <alignment horizontal="left" vertical="center"/>
    </xf>
    <xf numFmtId="179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79" fontId="9" fillId="0" borderId="2" xfId="171" applyNumberFormat="1" applyFont="1" applyFill="1" applyBorder="1" applyAlignment="1">
      <alignment horizontal="right" vertical="center" wrapText="1"/>
    </xf>
    <xf numFmtId="179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79" fontId="2" fillId="0" borderId="7" xfId="96" applyNumberFormat="1" applyFont="1" applyFill="1" applyBorder="1" applyAlignment="1" applyProtection="1">
      <alignment horizontal="right" vertical="center" wrapText="1"/>
    </xf>
    <xf numFmtId="184" fontId="2" fillId="0" borderId="3" xfId="96" applyNumberFormat="1" applyFont="1" applyFill="1" applyBorder="1" applyAlignment="1">
      <alignment horizontal="left" vertical="center" wrapText="1"/>
    </xf>
    <xf numFmtId="184" fontId="2" fillId="0" borderId="5" xfId="96" applyNumberFormat="1" applyFont="1" applyFill="1" applyBorder="1" applyAlignment="1">
      <alignment horizontal="left" vertical="center" wrapText="1"/>
    </xf>
    <xf numFmtId="179" fontId="2" fillId="0" borderId="8" xfId="96" applyNumberFormat="1" applyFont="1" applyFill="1" applyBorder="1" applyAlignment="1" applyProtection="1">
      <alignment horizontal="right" vertical="center" wrapText="1"/>
    </xf>
    <xf numFmtId="184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79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79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8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0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79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6" fontId="2" fillId="0" borderId="2" xfId="57" applyNumberFormat="1" applyFont="1" applyFill="1" applyBorder="1" applyAlignment="1" applyProtection="1">
      <alignment horizontal="center" vertical="center"/>
    </xf>
    <xf numFmtId="185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79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79" fontId="5" fillId="0" borderId="3" xfId="83" applyNumberFormat="1" applyFont="1" applyFill="1" applyBorder="1" applyAlignment="1" applyProtection="1">
      <alignment horizontal="right" vertical="center" wrapText="1"/>
    </xf>
    <xf numFmtId="179" fontId="5" fillId="0" borderId="2" xfId="83" applyNumberFormat="1" applyFont="1" applyFill="1" applyBorder="1" applyAlignment="1" applyProtection="1">
      <alignment horizontal="right" vertical="center" wrapText="1"/>
    </xf>
    <xf numFmtId="0" fontId="5" fillId="0" borderId="0" xfId="83" applyFill="1"/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4" fontId="5" fillId="0" borderId="3" xfId="96" applyNumberFormat="1" applyFont="1" applyFill="1" applyBorder="1" applyAlignment="1">
      <alignment horizontal="left" vertical="center"/>
    </xf>
    <xf numFmtId="179" fontId="5" fillId="0" borderId="6" xfId="96" applyNumberFormat="1" applyFont="1" applyFill="1" applyBorder="1" applyAlignment="1" applyProtection="1">
      <alignment horizontal="right" vertical="center" wrapText="1"/>
    </xf>
    <xf numFmtId="184" fontId="5" fillId="0" borderId="4" xfId="96" applyNumberFormat="1" applyFont="1" applyFill="1" applyBorder="1" applyAlignment="1">
      <alignment horizontal="left" vertical="center"/>
    </xf>
    <xf numFmtId="183" fontId="5" fillId="0" borderId="6" xfId="96" applyNumberFormat="1" applyFont="1" applyFill="1" applyBorder="1" applyAlignment="1" applyProtection="1">
      <alignment horizontal="right" vertical="center" wrapText="1"/>
    </xf>
    <xf numFmtId="179" fontId="5" fillId="0" borderId="2" xfId="96" applyNumberFormat="1" applyFill="1" applyBorder="1" applyAlignment="1">
      <alignment horizontal="right" vertical="center" wrapText="1"/>
    </xf>
    <xf numFmtId="179" fontId="5" fillId="0" borderId="2" xfId="96" applyNumberFormat="1" applyFont="1" applyFill="1" applyBorder="1" applyAlignment="1" applyProtection="1">
      <alignment horizontal="right" vertical="center" wrapText="1"/>
    </xf>
    <xf numFmtId="179" fontId="5" fillId="0" borderId="7" xfId="96" applyNumberFormat="1" applyFont="1" applyFill="1" applyBorder="1" applyAlignment="1" applyProtection="1">
      <alignment horizontal="right" vertical="center" wrapText="1"/>
    </xf>
    <xf numFmtId="184" fontId="5" fillId="0" borderId="4" xfId="96" applyNumberFormat="1" applyFont="1" applyFill="1" applyBorder="1" applyAlignment="1" applyProtection="1">
      <alignment horizontal="left" vertical="center"/>
    </xf>
    <xf numFmtId="179" fontId="6" fillId="0" borderId="0" xfId="155" applyNumberFormat="1" applyFont="1" applyFill="1" applyAlignment="1">
      <alignment horizontal="right" vertical="center" wrapText="1"/>
    </xf>
    <xf numFmtId="184" fontId="5" fillId="0" borderId="3" xfId="96" applyNumberFormat="1" applyFont="1" applyFill="1" applyBorder="1" applyAlignment="1">
      <alignment horizontal="left" vertical="center" wrapText="1"/>
    </xf>
    <xf numFmtId="179" fontId="5" fillId="0" borderId="8" xfId="96" applyNumberFormat="1" applyFont="1" applyFill="1" applyBorder="1" applyAlignment="1" applyProtection="1">
      <alignment horizontal="right" vertical="center" wrapText="1"/>
    </xf>
    <xf numFmtId="184" fontId="5" fillId="0" borderId="11" xfId="96" applyNumberFormat="1" applyFont="1" applyFill="1" applyBorder="1" applyAlignment="1">
      <alignment horizontal="left" vertical="center"/>
    </xf>
    <xf numFmtId="184" fontId="5" fillId="0" borderId="3" xfId="96" applyNumberFormat="1" applyFont="1" applyFill="1" applyBorder="1" applyAlignment="1" applyProtection="1">
      <alignment horizontal="left" vertical="center"/>
    </xf>
    <xf numFmtId="183" fontId="5" fillId="0" borderId="2" xfId="96" applyNumberFormat="1" applyFont="1" applyFill="1" applyBorder="1"/>
    <xf numFmtId="179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83" fontId="5" fillId="0" borderId="2" xfId="96" applyNumberFormat="1" applyFont="1" applyBorder="1"/>
    <xf numFmtId="179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83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79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abSelected="1" topLeftCell="A4" workbookViewId="0">
      <selection activeCell="A1" sqref="A1:L1"/>
    </sheetView>
  </sheetViews>
  <sheetFormatPr defaultColWidth="6.875" defaultRowHeight="10.8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6.875" style="225"/>
  </cols>
  <sheetData>
    <row r="1" ht="42" customHeight="1" spans="1:12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ht="15" customHeight="1" spans="1:12">
      <c r="A2" s="227" t="s">
        <v>1</v>
      </c>
      <c r="B2" s="228"/>
      <c r="C2" s="228"/>
      <c r="L2" s="272" t="s">
        <v>2</v>
      </c>
    </row>
    <row r="3" ht="21.75" customHeight="1" spans="1:12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</row>
    <row r="4" ht="18" customHeight="1" spans="1:12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</row>
    <row r="5" ht="18.75" customHeight="1" spans="1:12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</row>
    <row r="6" ht="30" customHeight="1" spans="1:12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</row>
    <row r="7" s="224" customFormat="1" ht="20.1" customHeight="1" spans="1:12">
      <c r="A7" s="243" t="s">
        <v>19</v>
      </c>
      <c r="B7" s="244">
        <v>153.61</v>
      </c>
      <c r="C7" s="245" t="s">
        <v>20</v>
      </c>
      <c r="D7" s="246">
        <v>153.61</v>
      </c>
      <c r="E7" s="247">
        <v>0</v>
      </c>
      <c r="F7" s="247">
        <v>0</v>
      </c>
      <c r="G7" s="247">
        <v>153.61</v>
      </c>
      <c r="H7" s="247">
        <v>153.61</v>
      </c>
      <c r="I7" s="247">
        <v>0</v>
      </c>
      <c r="J7" s="247">
        <v>0</v>
      </c>
      <c r="K7" s="247">
        <v>0</v>
      </c>
      <c r="L7" s="247">
        <v>0</v>
      </c>
    </row>
    <row r="8" s="224" customFormat="1" ht="20.1" customHeight="1" spans="1:12">
      <c r="A8" s="243" t="s">
        <v>21</v>
      </c>
      <c r="B8" s="248">
        <v>153.61</v>
      </c>
      <c r="C8" s="245" t="s">
        <v>22</v>
      </c>
      <c r="D8" s="246">
        <v>153.61</v>
      </c>
      <c r="E8" s="247">
        <v>0</v>
      </c>
      <c r="F8" s="247">
        <v>0</v>
      </c>
      <c r="G8" s="247">
        <v>153.61</v>
      </c>
      <c r="H8" s="247">
        <v>153.61</v>
      </c>
      <c r="I8" s="247">
        <v>0</v>
      </c>
      <c r="J8" s="247">
        <v>0</v>
      </c>
      <c r="K8" s="247">
        <v>0</v>
      </c>
      <c r="L8" s="247">
        <v>0</v>
      </c>
    </row>
    <row r="9" s="224" customFormat="1" ht="20.1" customHeight="1" spans="1:12">
      <c r="A9" s="243" t="s">
        <v>23</v>
      </c>
      <c r="B9" s="249">
        <v>0</v>
      </c>
      <c r="C9" s="250" t="s">
        <v>24</v>
      </c>
      <c r="D9" s="246">
        <v>0</v>
      </c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</row>
    <row r="10" s="224" customFormat="1" ht="20.1" customHeight="1" spans="1:12">
      <c r="A10" s="243" t="s">
        <v>25</v>
      </c>
      <c r="B10" s="244">
        <v>0</v>
      </c>
      <c r="C10" s="250" t="s">
        <v>26</v>
      </c>
      <c r="D10" s="246">
        <v>0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0</v>
      </c>
      <c r="E11" s="247">
        <v>0</v>
      </c>
      <c r="F11" s="247">
        <v>0</v>
      </c>
      <c r="G11" s="251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2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</row>
    <row r="13" s="224" customFormat="1" ht="20.1" customHeight="1" spans="1:12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</row>
    <row r="14" s="224" customFormat="1" ht="20.1" customHeight="1" spans="1:12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</row>
    <row r="15" ht="20.1" customHeight="1" spans="1:12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</row>
    <row r="16" ht="20.1" customHeight="1" spans="1:12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</row>
    <row r="17" ht="20.1" customHeight="1" spans="1:12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</row>
    <row r="18" s="224" customFormat="1" ht="20.1" customHeight="1" spans="1:12">
      <c r="A18" s="267" t="s">
        <v>33</v>
      </c>
      <c r="B18" s="244">
        <v>153.61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</row>
    <row r="19" s="224" customFormat="1" ht="20.1" customHeight="1" spans="1:12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</row>
    <row r="20" s="224" customFormat="1" ht="20.1" customHeight="1" spans="1:12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</row>
    <row r="21" s="224" customFormat="1" ht="20.1" customHeight="1" spans="1:12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</row>
    <row r="22" s="224" customFormat="1" ht="20.1" customHeight="1" spans="1:12">
      <c r="A22" s="270" t="s">
        <v>37</v>
      </c>
      <c r="B22" s="253">
        <v>153.61</v>
      </c>
      <c r="C22" s="271" t="s">
        <v>38</v>
      </c>
      <c r="D22" s="253">
        <v>153.61</v>
      </c>
      <c r="E22" s="247">
        <v>0</v>
      </c>
      <c r="F22" s="247">
        <v>0</v>
      </c>
      <c r="G22" s="247">
        <v>153.61</v>
      </c>
      <c r="H22" s="247">
        <v>153.61</v>
      </c>
      <c r="I22" s="247">
        <v>0</v>
      </c>
      <c r="J22" s="247">
        <v>0</v>
      </c>
      <c r="K22" s="247">
        <v>0</v>
      </c>
      <c r="L22" s="247">
        <v>0</v>
      </c>
    </row>
    <row r="23" ht="9.75" customHeight="1" spans="2:2">
      <c r="B23" s="224"/>
    </row>
    <row r="24" spans="8:8">
      <c r="H24" s="224"/>
    </row>
    <row r="27" spans="3:3">
      <c r="C27" s="224"/>
    </row>
    <row r="28" spans="2:2">
      <c r="B28" s="224"/>
    </row>
    <row r="34" spans="10:10">
      <c r="J34" s="22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206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207</v>
      </c>
      <c r="B3" s="20" t="s">
        <v>208</v>
      </c>
      <c r="C3" s="20" t="s">
        <v>6</v>
      </c>
    </row>
    <row r="4" s="1" customFormat="1" ht="23.25" customHeight="1" spans="1:4">
      <c r="A4" s="21"/>
      <c r="B4" s="22"/>
      <c r="C4" s="23"/>
      <c r="D4" s="24"/>
    </row>
    <row r="5" ht="19.5" customHeight="1"/>
    <row r="6" ht="19.5" customHeight="1"/>
    <row r="7" ht="19.5" customHeight="1"/>
    <row r="8" ht="19.5" customHeight="1"/>
    <row r="9" ht="19.5" customHeight="1"/>
    <row r="10" ht="19.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209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210</v>
      </c>
      <c r="B2" s="4"/>
      <c r="C2" s="4"/>
      <c r="D2" s="5"/>
      <c r="E2" s="6"/>
      <c r="F2" s="7" t="s">
        <v>211</v>
      </c>
      <c r="G2" s="7"/>
      <c r="H2" s="8"/>
      <c r="I2" s="8"/>
    </row>
    <row r="3" ht="34.5" customHeight="1" spans="1:9">
      <c r="A3" s="9" t="s">
        <v>212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213</v>
      </c>
      <c r="B4" s="9"/>
      <c r="C4" s="9"/>
      <c r="D4" s="9"/>
      <c r="E4" s="9"/>
      <c r="F4" s="9" t="s">
        <v>214</v>
      </c>
      <c r="G4" s="9"/>
      <c r="H4" s="9"/>
      <c r="I4" s="9"/>
    </row>
    <row r="5" ht="34.5" customHeight="1" spans="1:9">
      <c r="A5" s="10" t="s">
        <v>215</v>
      </c>
      <c r="B5" s="10"/>
      <c r="C5" s="10"/>
      <c r="D5" s="10" t="s">
        <v>216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217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218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219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220</v>
      </c>
      <c r="B10" s="10" t="s">
        <v>221</v>
      </c>
      <c r="C10" s="15" t="s">
        <v>222</v>
      </c>
      <c r="D10" s="15" t="s">
        <v>223</v>
      </c>
      <c r="E10" s="15"/>
      <c r="F10" s="15"/>
      <c r="G10" s="15"/>
      <c r="H10" s="15" t="s">
        <v>224</v>
      </c>
      <c r="I10" s="15"/>
    </row>
    <row r="11" ht="23.25" customHeight="1" spans="1:9">
      <c r="A11" s="14"/>
      <c r="B11" s="10" t="s">
        <v>225</v>
      </c>
      <c r="C11" s="9" t="s">
        <v>226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227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228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229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220</v>
      </c>
      <c r="B23" s="10" t="s">
        <v>230</v>
      </c>
      <c r="C23" s="10" t="s">
        <v>231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232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233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234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235</v>
      </c>
      <c r="C31" s="10" t="s">
        <v>236</v>
      </c>
      <c r="D31" s="9"/>
      <c r="E31" s="9"/>
      <c r="F31" s="9"/>
      <c r="G31" s="9"/>
      <c r="H31" s="9"/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showGridLines="0" showZeros="0" workbookViewId="0">
      <selection activeCell="A1" sqref="A1:V1"/>
    </sheetView>
  </sheetViews>
  <sheetFormatPr defaultColWidth="6.875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6.875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3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2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2"/>
      <c r="J4" s="211" t="s">
        <v>48</v>
      </c>
      <c r="K4" s="212"/>
      <c r="L4" s="212"/>
      <c r="M4" s="212"/>
      <c r="N4" s="212"/>
      <c r="O4" s="222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f t="shared" ref="F7:V7" si="0">E7+1</f>
        <v>2</v>
      </c>
      <c r="G7" s="216">
        <f t="shared" si="0"/>
        <v>3</v>
      </c>
      <c r="H7" s="216">
        <f t="shared" si="0"/>
        <v>4</v>
      </c>
      <c r="I7" s="216">
        <f t="shared" si="0"/>
        <v>5</v>
      </c>
      <c r="J7" s="216">
        <f t="shared" si="0"/>
        <v>6</v>
      </c>
      <c r="K7" s="216">
        <f t="shared" si="0"/>
        <v>7</v>
      </c>
      <c r="L7" s="216">
        <f t="shared" si="0"/>
        <v>8</v>
      </c>
      <c r="M7" s="216">
        <f t="shared" si="0"/>
        <v>9</v>
      </c>
      <c r="N7" s="216">
        <f t="shared" si="0"/>
        <v>10</v>
      </c>
      <c r="O7" s="216">
        <f t="shared" si="0"/>
        <v>11</v>
      </c>
      <c r="P7" s="216">
        <f t="shared" si="0"/>
        <v>12</v>
      </c>
      <c r="Q7" s="216">
        <f t="shared" si="0"/>
        <v>13</v>
      </c>
      <c r="R7" s="216">
        <f t="shared" si="0"/>
        <v>14</v>
      </c>
      <c r="S7" s="216">
        <f t="shared" si="0"/>
        <v>15</v>
      </c>
      <c r="T7" s="216">
        <f t="shared" si="0"/>
        <v>16</v>
      </c>
      <c r="U7" s="216">
        <f t="shared" si="0"/>
        <v>17</v>
      </c>
      <c r="V7" s="216">
        <f t="shared" si="0"/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1">E9+E21+E25</f>
        <v>153.61</v>
      </c>
      <c r="F8" s="219">
        <f t="shared" si="1"/>
        <v>153.61</v>
      </c>
      <c r="G8" s="220">
        <f t="shared" si="1"/>
        <v>153.61</v>
      </c>
      <c r="H8" s="220">
        <f t="shared" si="1"/>
        <v>153.61</v>
      </c>
      <c r="I8" s="220">
        <f t="shared" si="1"/>
        <v>0</v>
      </c>
      <c r="J8" s="220">
        <f t="shared" si="1"/>
        <v>0</v>
      </c>
      <c r="K8" s="219">
        <f t="shared" si="1"/>
        <v>0</v>
      </c>
      <c r="L8" s="219">
        <f t="shared" si="1"/>
        <v>0</v>
      </c>
      <c r="M8" s="219">
        <f t="shared" si="1"/>
        <v>0</v>
      </c>
      <c r="N8" s="219">
        <f t="shared" si="1"/>
        <v>0</v>
      </c>
      <c r="O8" s="219">
        <f t="shared" si="1"/>
        <v>0</v>
      </c>
      <c r="P8" s="219">
        <f t="shared" si="1"/>
        <v>0</v>
      </c>
      <c r="Q8" s="219">
        <f t="shared" si="1"/>
        <v>0</v>
      </c>
      <c r="R8" s="219">
        <f t="shared" si="1"/>
        <v>0</v>
      </c>
      <c r="S8" s="219">
        <f t="shared" si="1"/>
        <v>0</v>
      </c>
      <c r="T8" s="219">
        <f t="shared" si="1"/>
        <v>0</v>
      </c>
      <c r="U8" s="219">
        <f t="shared" si="1"/>
        <v>0</v>
      </c>
      <c r="V8" s="220">
        <f t="shared" si="1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2">E10</f>
        <v>126.93</v>
      </c>
      <c r="F9" s="219">
        <f t="shared" si="2"/>
        <v>126.93</v>
      </c>
      <c r="G9" s="220">
        <f t="shared" si="2"/>
        <v>126.93</v>
      </c>
      <c r="H9" s="220">
        <f t="shared" si="2"/>
        <v>126.93</v>
      </c>
      <c r="I9" s="220">
        <f t="shared" si="2"/>
        <v>0</v>
      </c>
      <c r="J9" s="220">
        <f t="shared" si="2"/>
        <v>0</v>
      </c>
      <c r="K9" s="219">
        <f t="shared" si="2"/>
        <v>0</v>
      </c>
      <c r="L9" s="219">
        <f t="shared" si="2"/>
        <v>0</v>
      </c>
      <c r="M9" s="219">
        <f t="shared" si="2"/>
        <v>0</v>
      </c>
      <c r="N9" s="219">
        <f t="shared" si="2"/>
        <v>0</v>
      </c>
      <c r="O9" s="219">
        <f t="shared" si="2"/>
        <v>0</v>
      </c>
      <c r="P9" s="219">
        <f t="shared" si="2"/>
        <v>0</v>
      </c>
      <c r="Q9" s="219">
        <f t="shared" si="2"/>
        <v>0</v>
      </c>
      <c r="R9" s="219">
        <f t="shared" si="2"/>
        <v>0</v>
      </c>
      <c r="S9" s="219">
        <f t="shared" si="2"/>
        <v>0</v>
      </c>
      <c r="T9" s="219">
        <f t="shared" si="2"/>
        <v>0</v>
      </c>
      <c r="U9" s="219">
        <f t="shared" si="2"/>
        <v>0</v>
      </c>
      <c r="V9" s="220">
        <f t="shared" si="2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3">E11</f>
        <v>126.93</v>
      </c>
      <c r="F10" s="219">
        <f t="shared" si="3"/>
        <v>126.93</v>
      </c>
      <c r="G10" s="220">
        <f t="shared" si="3"/>
        <v>126.93</v>
      </c>
      <c r="H10" s="220">
        <f t="shared" si="3"/>
        <v>126.93</v>
      </c>
      <c r="I10" s="220">
        <f t="shared" si="3"/>
        <v>0</v>
      </c>
      <c r="J10" s="220">
        <f t="shared" si="3"/>
        <v>0</v>
      </c>
      <c r="K10" s="219">
        <f t="shared" si="3"/>
        <v>0</v>
      </c>
      <c r="L10" s="219">
        <f t="shared" si="3"/>
        <v>0</v>
      </c>
      <c r="M10" s="219">
        <f t="shared" si="3"/>
        <v>0</v>
      </c>
      <c r="N10" s="219">
        <f t="shared" si="3"/>
        <v>0</v>
      </c>
      <c r="O10" s="219">
        <f t="shared" si="3"/>
        <v>0</v>
      </c>
      <c r="P10" s="219">
        <f t="shared" si="3"/>
        <v>0</v>
      </c>
      <c r="Q10" s="219">
        <f t="shared" si="3"/>
        <v>0</v>
      </c>
      <c r="R10" s="219">
        <f t="shared" si="3"/>
        <v>0</v>
      </c>
      <c r="S10" s="219">
        <f t="shared" si="3"/>
        <v>0</v>
      </c>
      <c r="T10" s="219">
        <f t="shared" si="3"/>
        <v>0</v>
      </c>
      <c r="U10" s="219">
        <f t="shared" si="3"/>
        <v>0</v>
      </c>
      <c r="V10" s="220">
        <f t="shared" si="3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4">SUM(E12:E20)</f>
        <v>126.93</v>
      </c>
      <c r="F11" s="219">
        <f t="shared" si="4"/>
        <v>126.93</v>
      </c>
      <c r="G11" s="220">
        <f t="shared" si="4"/>
        <v>126.93</v>
      </c>
      <c r="H11" s="220">
        <f t="shared" si="4"/>
        <v>126.93</v>
      </c>
      <c r="I11" s="220">
        <f t="shared" si="4"/>
        <v>0</v>
      </c>
      <c r="J11" s="220">
        <f t="shared" si="4"/>
        <v>0</v>
      </c>
      <c r="K11" s="219">
        <f t="shared" si="4"/>
        <v>0</v>
      </c>
      <c r="L11" s="219">
        <f t="shared" si="4"/>
        <v>0</v>
      </c>
      <c r="M11" s="219">
        <f t="shared" si="4"/>
        <v>0</v>
      </c>
      <c r="N11" s="219">
        <f t="shared" si="4"/>
        <v>0</v>
      </c>
      <c r="O11" s="219">
        <f t="shared" si="4"/>
        <v>0</v>
      </c>
      <c r="P11" s="219">
        <f t="shared" si="4"/>
        <v>0</v>
      </c>
      <c r="Q11" s="219">
        <f t="shared" si="4"/>
        <v>0</v>
      </c>
      <c r="R11" s="219">
        <f t="shared" si="4"/>
        <v>0</v>
      </c>
      <c r="S11" s="219">
        <f t="shared" si="4"/>
        <v>0</v>
      </c>
      <c r="T11" s="219">
        <f t="shared" si="4"/>
        <v>0</v>
      </c>
      <c r="U11" s="219">
        <f t="shared" si="4"/>
        <v>0</v>
      </c>
      <c r="V11" s="220">
        <f t="shared" si="4"/>
        <v>0</v>
      </c>
    </row>
    <row r="12" ht="20.1" customHeight="1" spans="1:22">
      <c r="A12" s="217" t="s">
        <v>69</v>
      </c>
      <c r="B12" s="217" t="s">
        <v>70</v>
      </c>
      <c r="C12" s="217" t="s">
        <v>70</v>
      </c>
      <c r="D12" s="218" t="s">
        <v>71</v>
      </c>
      <c r="E12" s="219">
        <v>87.17</v>
      </c>
      <c r="F12" s="219">
        <v>87.17</v>
      </c>
      <c r="G12" s="220">
        <v>87.17</v>
      </c>
      <c r="H12" s="220">
        <v>87.17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70</v>
      </c>
      <c r="D13" s="218" t="s">
        <v>72</v>
      </c>
      <c r="E13" s="219">
        <v>19.83</v>
      </c>
      <c r="F13" s="219">
        <v>19.83</v>
      </c>
      <c r="G13" s="220">
        <v>19.83</v>
      </c>
      <c r="H13" s="220">
        <v>19.83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70</v>
      </c>
      <c r="D14" s="218" t="s">
        <v>73</v>
      </c>
      <c r="E14" s="219">
        <v>7.26</v>
      </c>
      <c r="F14" s="219">
        <v>7.26</v>
      </c>
      <c r="G14" s="220">
        <v>7.26</v>
      </c>
      <c r="H14" s="220">
        <v>7.26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70</v>
      </c>
      <c r="D15" s="218" t="s">
        <v>74</v>
      </c>
      <c r="E15" s="219">
        <v>0.46</v>
      </c>
      <c r="F15" s="219">
        <v>0.46</v>
      </c>
      <c r="G15" s="220">
        <v>0.46</v>
      </c>
      <c r="H15" s="220">
        <v>0.46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70</v>
      </c>
      <c r="D16" s="218" t="s">
        <v>75</v>
      </c>
      <c r="E16" s="219">
        <v>0.58</v>
      </c>
      <c r="F16" s="219">
        <v>0.58</v>
      </c>
      <c r="G16" s="220">
        <v>0.58</v>
      </c>
      <c r="H16" s="220">
        <v>0.58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70</v>
      </c>
      <c r="D17" s="218" t="s">
        <v>76</v>
      </c>
      <c r="E17" s="219">
        <v>0.15</v>
      </c>
      <c r="F17" s="219">
        <v>0.15</v>
      </c>
      <c r="G17" s="220">
        <v>0.15</v>
      </c>
      <c r="H17" s="220">
        <v>0.15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70</v>
      </c>
      <c r="D18" s="218" t="s">
        <v>77</v>
      </c>
      <c r="E18" s="219">
        <v>1.2</v>
      </c>
      <c r="F18" s="219">
        <v>1.2</v>
      </c>
      <c r="G18" s="220">
        <v>1.2</v>
      </c>
      <c r="H18" s="220">
        <v>1.2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70</v>
      </c>
      <c r="D19" s="218" t="s">
        <v>78</v>
      </c>
      <c r="E19" s="219">
        <v>1.25</v>
      </c>
      <c r="F19" s="219">
        <v>1.25</v>
      </c>
      <c r="G19" s="220">
        <v>1.25</v>
      </c>
      <c r="H19" s="220">
        <v>1.25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70</v>
      </c>
      <c r="D20" s="218" t="s">
        <v>79</v>
      </c>
      <c r="E20" s="219">
        <v>9.03</v>
      </c>
      <c r="F20" s="219">
        <v>9.03</v>
      </c>
      <c r="G20" s="220">
        <v>9.03</v>
      </c>
      <c r="H20" s="220">
        <v>9.03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/>
      <c r="B21" s="217"/>
      <c r="C21" s="217"/>
      <c r="D21" s="218" t="s">
        <v>80</v>
      </c>
      <c r="E21" s="219">
        <f t="shared" ref="E21:V21" si="5">E22</f>
        <v>18.5</v>
      </c>
      <c r="F21" s="219">
        <f t="shared" si="5"/>
        <v>18.5</v>
      </c>
      <c r="G21" s="220">
        <f t="shared" si="5"/>
        <v>18.5</v>
      </c>
      <c r="H21" s="220">
        <f t="shared" si="5"/>
        <v>18.5</v>
      </c>
      <c r="I21" s="220">
        <f t="shared" si="5"/>
        <v>0</v>
      </c>
      <c r="J21" s="220">
        <f t="shared" si="5"/>
        <v>0</v>
      </c>
      <c r="K21" s="219">
        <f t="shared" si="5"/>
        <v>0</v>
      </c>
      <c r="L21" s="219">
        <f t="shared" si="5"/>
        <v>0</v>
      </c>
      <c r="M21" s="219">
        <f t="shared" si="5"/>
        <v>0</v>
      </c>
      <c r="N21" s="219">
        <f t="shared" si="5"/>
        <v>0</v>
      </c>
      <c r="O21" s="219">
        <f t="shared" si="5"/>
        <v>0</v>
      </c>
      <c r="P21" s="219">
        <f t="shared" si="5"/>
        <v>0</v>
      </c>
      <c r="Q21" s="219">
        <f t="shared" si="5"/>
        <v>0</v>
      </c>
      <c r="R21" s="219">
        <f t="shared" si="5"/>
        <v>0</v>
      </c>
      <c r="S21" s="219">
        <f t="shared" si="5"/>
        <v>0</v>
      </c>
      <c r="T21" s="219">
        <f t="shared" si="5"/>
        <v>0</v>
      </c>
      <c r="U21" s="219">
        <f t="shared" si="5"/>
        <v>0</v>
      </c>
      <c r="V21" s="220">
        <f t="shared" si="5"/>
        <v>0</v>
      </c>
    </row>
    <row r="22" ht="20.1" customHeight="1" spans="1:22">
      <c r="A22" s="217"/>
      <c r="B22" s="217"/>
      <c r="C22" s="217"/>
      <c r="D22" s="218" t="s">
        <v>81</v>
      </c>
      <c r="E22" s="219">
        <f t="shared" ref="E22:V22" si="6">E23</f>
        <v>18.5</v>
      </c>
      <c r="F22" s="219">
        <f t="shared" si="6"/>
        <v>18.5</v>
      </c>
      <c r="G22" s="220">
        <f t="shared" si="6"/>
        <v>18.5</v>
      </c>
      <c r="H22" s="220">
        <f t="shared" si="6"/>
        <v>18.5</v>
      </c>
      <c r="I22" s="220">
        <f t="shared" si="6"/>
        <v>0</v>
      </c>
      <c r="J22" s="220">
        <f t="shared" si="6"/>
        <v>0</v>
      </c>
      <c r="K22" s="219">
        <f t="shared" si="6"/>
        <v>0</v>
      </c>
      <c r="L22" s="219">
        <f t="shared" si="6"/>
        <v>0</v>
      </c>
      <c r="M22" s="219">
        <f t="shared" si="6"/>
        <v>0</v>
      </c>
      <c r="N22" s="219">
        <f t="shared" si="6"/>
        <v>0</v>
      </c>
      <c r="O22" s="219">
        <f t="shared" si="6"/>
        <v>0</v>
      </c>
      <c r="P22" s="219">
        <f t="shared" si="6"/>
        <v>0</v>
      </c>
      <c r="Q22" s="219">
        <f t="shared" si="6"/>
        <v>0</v>
      </c>
      <c r="R22" s="219">
        <f t="shared" si="6"/>
        <v>0</v>
      </c>
      <c r="S22" s="219">
        <f t="shared" si="6"/>
        <v>0</v>
      </c>
      <c r="T22" s="219">
        <f t="shared" si="6"/>
        <v>0</v>
      </c>
      <c r="U22" s="219">
        <f t="shared" si="6"/>
        <v>0</v>
      </c>
      <c r="V22" s="220">
        <f t="shared" si="6"/>
        <v>0</v>
      </c>
    </row>
    <row r="23" ht="20.1" customHeight="1" spans="1:22">
      <c r="A23" s="217"/>
      <c r="B23" s="217"/>
      <c r="C23" s="217"/>
      <c r="D23" s="218" t="s">
        <v>82</v>
      </c>
      <c r="E23" s="219">
        <f t="shared" ref="E23:V23" si="7">E24</f>
        <v>18.5</v>
      </c>
      <c r="F23" s="219">
        <f t="shared" si="7"/>
        <v>18.5</v>
      </c>
      <c r="G23" s="220">
        <f t="shared" si="7"/>
        <v>18.5</v>
      </c>
      <c r="H23" s="220">
        <f t="shared" si="7"/>
        <v>18.5</v>
      </c>
      <c r="I23" s="220">
        <f t="shared" si="7"/>
        <v>0</v>
      </c>
      <c r="J23" s="220">
        <f t="shared" si="7"/>
        <v>0</v>
      </c>
      <c r="K23" s="219">
        <f t="shared" si="7"/>
        <v>0</v>
      </c>
      <c r="L23" s="219">
        <f t="shared" si="7"/>
        <v>0</v>
      </c>
      <c r="M23" s="219">
        <f t="shared" si="7"/>
        <v>0</v>
      </c>
      <c r="N23" s="219">
        <f t="shared" si="7"/>
        <v>0</v>
      </c>
      <c r="O23" s="219">
        <f t="shared" si="7"/>
        <v>0</v>
      </c>
      <c r="P23" s="219">
        <f t="shared" si="7"/>
        <v>0</v>
      </c>
      <c r="Q23" s="219">
        <f t="shared" si="7"/>
        <v>0</v>
      </c>
      <c r="R23" s="219">
        <f t="shared" si="7"/>
        <v>0</v>
      </c>
      <c r="S23" s="219">
        <f t="shared" si="7"/>
        <v>0</v>
      </c>
      <c r="T23" s="219">
        <f t="shared" si="7"/>
        <v>0</v>
      </c>
      <c r="U23" s="219">
        <f t="shared" si="7"/>
        <v>0</v>
      </c>
      <c r="V23" s="220">
        <f t="shared" si="7"/>
        <v>0</v>
      </c>
    </row>
    <row r="24" ht="20.1" customHeight="1" spans="1:22">
      <c r="A24" s="217" t="s">
        <v>83</v>
      </c>
      <c r="B24" s="217" t="s">
        <v>84</v>
      </c>
      <c r="C24" s="217" t="s">
        <v>84</v>
      </c>
      <c r="D24" s="218" t="s">
        <v>85</v>
      </c>
      <c r="E24" s="219">
        <v>18.5</v>
      </c>
      <c r="F24" s="219">
        <v>18.5</v>
      </c>
      <c r="G24" s="220">
        <v>18.5</v>
      </c>
      <c r="H24" s="220">
        <v>18.5</v>
      </c>
      <c r="I24" s="220">
        <v>0</v>
      </c>
      <c r="J24" s="220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v>0</v>
      </c>
      <c r="P24" s="219">
        <v>0</v>
      </c>
      <c r="Q24" s="219">
        <v>0</v>
      </c>
      <c r="R24" s="219">
        <v>0</v>
      </c>
      <c r="S24" s="219">
        <v>0</v>
      </c>
      <c r="T24" s="219">
        <v>0</v>
      </c>
      <c r="U24" s="219">
        <v>0</v>
      </c>
      <c r="V24" s="220">
        <v>0</v>
      </c>
    </row>
    <row r="25" ht="20.1" customHeight="1" spans="1:22">
      <c r="A25" s="217"/>
      <c r="B25" s="217"/>
      <c r="C25" s="217"/>
      <c r="D25" s="218" t="s">
        <v>86</v>
      </c>
      <c r="E25" s="219">
        <f t="shared" ref="E25:V25" si="8">E26</f>
        <v>8.18</v>
      </c>
      <c r="F25" s="219">
        <f t="shared" si="8"/>
        <v>8.18</v>
      </c>
      <c r="G25" s="220">
        <f t="shared" si="8"/>
        <v>8.18</v>
      </c>
      <c r="H25" s="220">
        <f t="shared" si="8"/>
        <v>8.18</v>
      </c>
      <c r="I25" s="220">
        <f t="shared" si="8"/>
        <v>0</v>
      </c>
      <c r="J25" s="220">
        <f t="shared" si="8"/>
        <v>0</v>
      </c>
      <c r="K25" s="219">
        <f t="shared" si="8"/>
        <v>0</v>
      </c>
      <c r="L25" s="219">
        <f t="shared" si="8"/>
        <v>0</v>
      </c>
      <c r="M25" s="219">
        <f t="shared" si="8"/>
        <v>0</v>
      </c>
      <c r="N25" s="219">
        <f t="shared" si="8"/>
        <v>0</v>
      </c>
      <c r="O25" s="219">
        <f t="shared" si="8"/>
        <v>0</v>
      </c>
      <c r="P25" s="219">
        <f t="shared" si="8"/>
        <v>0</v>
      </c>
      <c r="Q25" s="219">
        <f t="shared" si="8"/>
        <v>0</v>
      </c>
      <c r="R25" s="219">
        <f t="shared" si="8"/>
        <v>0</v>
      </c>
      <c r="S25" s="219">
        <f t="shared" si="8"/>
        <v>0</v>
      </c>
      <c r="T25" s="219">
        <f t="shared" si="8"/>
        <v>0</v>
      </c>
      <c r="U25" s="219">
        <f t="shared" si="8"/>
        <v>0</v>
      </c>
      <c r="V25" s="220">
        <f t="shared" si="8"/>
        <v>0</v>
      </c>
    </row>
    <row r="26" ht="20.1" customHeight="1" spans="1:22">
      <c r="A26" s="217"/>
      <c r="B26" s="217"/>
      <c r="C26" s="217"/>
      <c r="D26" s="218" t="s">
        <v>87</v>
      </c>
      <c r="E26" s="219">
        <f t="shared" ref="E26:V26" si="9">E27</f>
        <v>8.18</v>
      </c>
      <c r="F26" s="219">
        <f t="shared" si="9"/>
        <v>8.18</v>
      </c>
      <c r="G26" s="220">
        <f t="shared" si="9"/>
        <v>8.18</v>
      </c>
      <c r="H26" s="220">
        <f t="shared" si="9"/>
        <v>8.18</v>
      </c>
      <c r="I26" s="220">
        <f t="shared" si="9"/>
        <v>0</v>
      </c>
      <c r="J26" s="220">
        <f t="shared" si="9"/>
        <v>0</v>
      </c>
      <c r="K26" s="219">
        <f t="shared" si="9"/>
        <v>0</v>
      </c>
      <c r="L26" s="219">
        <f t="shared" si="9"/>
        <v>0</v>
      </c>
      <c r="M26" s="219">
        <f t="shared" si="9"/>
        <v>0</v>
      </c>
      <c r="N26" s="219">
        <f t="shared" si="9"/>
        <v>0</v>
      </c>
      <c r="O26" s="219">
        <f t="shared" si="9"/>
        <v>0</v>
      </c>
      <c r="P26" s="219">
        <f t="shared" si="9"/>
        <v>0</v>
      </c>
      <c r="Q26" s="219">
        <f t="shared" si="9"/>
        <v>0</v>
      </c>
      <c r="R26" s="219">
        <f t="shared" si="9"/>
        <v>0</v>
      </c>
      <c r="S26" s="219">
        <f t="shared" si="9"/>
        <v>0</v>
      </c>
      <c r="T26" s="219">
        <f t="shared" si="9"/>
        <v>0</v>
      </c>
      <c r="U26" s="219">
        <f t="shared" si="9"/>
        <v>0</v>
      </c>
      <c r="V26" s="220">
        <f t="shared" si="9"/>
        <v>0</v>
      </c>
    </row>
    <row r="27" ht="20.1" customHeight="1" spans="1:22">
      <c r="A27" s="217"/>
      <c r="B27" s="217"/>
      <c r="C27" s="217"/>
      <c r="D27" s="218" t="s">
        <v>88</v>
      </c>
      <c r="E27" s="219">
        <f t="shared" ref="E27:V27" si="10">E28</f>
        <v>8.18</v>
      </c>
      <c r="F27" s="219">
        <f t="shared" si="10"/>
        <v>8.18</v>
      </c>
      <c r="G27" s="220">
        <f t="shared" si="10"/>
        <v>8.18</v>
      </c>
      <c r="H27" s="220">
        <f t="shared" si="10"/>
        <v>8.18</v>
      </c>
      <c r="I27" s="220">
        <f t="shared" si="10"/>
        <v>0</v>
      </c>
      <c r="J27" s="220">
        <f t="shared" si="10"/>
        <v>0</v>
      </c>
      <c r="K27" s="219">
        <f t="shared" si="10"/>
        <v>0</v>
      </c>
      <c r="L27" s="219">
        <f t="shared" si="10"/>
        <v>0</v>
      </c>
      <c r="M27" s="219">
        <f t="shared" si="10"/>
        <v>0</v>
      </c>
      <c r="N27" s="219">
        <f t="shared" si="10"/>
        <v>0</v>
      </c>
      <c r="O27" s="219">
        <f t="shared" si="10"/>
        <v>0</v>
      </c>
      <c r="P27" s="219">
        <f t="shared" si="10"/>
        <v>0</v>
      </c>
      <c r="Q27" s="219">
        <f t="shared" si="10"/>
        <v>0</v>
      </c>
      <c r="R27" s="219">
        <f t="shared" si="10"/>
        <v>0</v>
      </c>
      <c r="S27" s="219">
        <f t="shared" si="10"/>
        <v>0</v>
      </c>
      <c r="T27" s="219">
        <f t="shared" si="10"/>
        <v>0</v>
      </c>
      <c r="U27" s="219">
        <f t="shared" si="10"/>
        <v>0</v>
      </c>
      <c r="V27" s="220">
        <f t="shared" si="10"/>
        <v>0</v>
      </c>
    </row>
    <row r="28" ht="20.1" customHeight="1" spans="1:22">
      <c r="A28" s="217" t="s">
        <v>89</v>
      </c>
      <c r="B28" s="217" t="s">
        <v>90</v>
      </c>
      <c r="C28" s="217" t="s">
        <v>70</v>
      </c>
      <c r="D28" s="218" t="s">
        <v>91</v>
      </c>
      <c r="E28" s="219">
        <v>8.18</v>
      </c>
      <c r="F28" s="219">
        <v>8.18</v>
      </c>
      <c r="G28" s="220">
        <v>8.18</v>
      </c>
      <c r="H28" s="220">
        <v>8.18</v>
      </c>
      <c r="I28" s="220">
        <v>0</v>
      </c>
      <c r="J28" s="220">
        <v>0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219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20">
        <v>0</v>
      </c>
    </row>
    <row r="29" spans="18:18">
      <c r="R29" s="221"/>
    </row>
    <row r="30" spans="18:18">
      <c r="R30" s="221"/>
    </row>
    <row r="31" spans="7:7">
      <c r="G31" s="221"/>
    </row>
    <row r="32" spans="18:18">
      <c r="R32" s="221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showZeros="0" workbookViewId="0">
      <selection activeCell="A1" sqref="A1:L1"/>
    </sheetView>
  </sheetViews>
  <sheetFormatPr defaultColWidth="7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7" style="52"/>
  </cols>
  <sheetData>
    <row r="1" ht="42" customHeight="1" spans="1:12">
      <c r="A1" s="53" t="s">
        <v>92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93</v>
      </c>
      <c r="B3" s="184"/>
      <c r="C3" s="185"/>
      <c r="D3" s="186" t="s">
        <v>94</v>
      </c>
      <c r="E3" s="187" t="s">
        <v>42</v>
      </c>
      <c r="F3" s="188" t="s">
        <v>95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96</v>
      </c>
      <c r="H4" s="192"/>
      <c r="I4" s="192"/>
      <c r="J4" s="199" t="s">
        <v>97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98</v>
      </c>
      <c r="I5" s="187" t="s">
        <v>99</v>
      </c>
      <c r="J5" s="187" t="s">
        <v>17</v>
      </c>
      <c r="K5" s="187" t="s">
        <v>100</v>
      </c>
      <c r="L5" s="187" t="s">
        <v>101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E8+E20+E24</f>
        <v>153.61</v>
      </c>
      <c r="F7" s="198">
        <f t="shared" si="0"/>
        <v>153.61</v>
      </c>
      <c r="G7" s="198">
        <f t="shared" si="0"/>
        <v>153.61</v>
      </c>
      <c r="H7" s="198">
        <f t="shared" si="0"/>
        <v>153.61</v>
      </c>
      <c r="I7" s="198">
        <f t="shared" si="0"/>
        <v>0</v>
      </c>
      <c r="J7" s="198">
        <f t="shared" si="0"/>
        <v>0</v>
      </c>
      <c r="K7" s="198">
        <f t="shared" si="0"/>
        <v>0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126.93</v>
      </c>
      <c r="F8" s="198">
        <f t="shared" si="1"/>
        <v>126.93</v>
      </c>
      <c r="G8" s="198">
        <f t="shared" si="1"/>
        <v>126.93</v>
      </c>
      <c r="H8" s="198">
        <f t="shared" si="1"/>
        <v>126.93</v>
      </c>
      <c r="I8" s="198">
        <f t="shared" si="1"/>
        <v>0</v>
      </c>
      <c r="J8" s="198">
        <f t="shared" si="1"/>
        <v>0</v>
      </c>
      <c r="K8" s="198">
        <f t="shared" si="1"/>
        <v>0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126.93</v>
      </c>
      <c r="F9" s="198">
        <f t="shared" si="2"/>
        <v>126.93</v>
      </c>
      <c r="G9" s="198">
        <f t="shared" si="2"/>
        <v>126.93</v>
      </c>
      <c r="H9" s="198">
        <f t="shared" si="2"/>
        <v>126.93</v>
      </c>
      <c r="I9" s="198">
        <f t="shared" si="2"/>
        <v>0</v>
      </c>
      <c r="J9" s="198">
        <f t="shared" si="2"/>
        <v>0</v>
      </c>
      <c r="K9" s="198">
        <f t="shared" si="2"/>
        <v>0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70</v>
      </c>
      <c r="D10" s="197" t="s">
        <v>68</v>
      </c>
      <c r="E10" s="198">
        <f t="shared" ref="E10:L10" si="3">SUM(E11:E19)</f>
        <v>126.93</v>
      </c>
      <c r="F10" s="198">
        <f t="shared" si="3"/>
        <v>126.93</v>
      </c>
      <c r="G10" s="198">
        <f t="shared" si="3"/>
        <v>126.93</v>
      </c>
      <c r="H10" s="198">
        <f t="shared" si="3"/>
        <v>126.93</v>
      </c>
      <c r="I10" s="198">
        <f t="shared" si="3"/>
        <v>0</v>
      </c>
      <c r="J10" s="198">
        <f t="shared" si="3"/>
        <v>0</v>
      </c>
      <c r="K10" s="198">
        <f t="shared" si="3"/>
        <v>0</v>
      </c>
      <c r="L10" s="198">
        <f t="shared" si="3"/>
        <v>0</v>
      </c>
    </row>
    <row r="11" s="51" customFormat="1" ht="20.1" customHeight="1" spans="1:12">
      <c r="A11" s="195" t="s">
        <v>102</v>
      </c>
      <c r="B11" s="196" t="s">
        <v>103</v>
      </c>
      <c r="C11" s="196" t="s">
        <v>103</v>
      </c>
      <c r="D11" s="197" t="s">
        <v>71</v>
      </c>
      <c r="E11" s="198">
        <v>87.17</v>
      </c>
      <c r="F11" s="198">
        <v>87.17</v>
      </c>
      <c r="G11" s="198">
        <v>87.17</v>
      </c>
      <c r="H11" s="198">
        <v>87.17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102</v>
      </c>
      <c r="B12" s="196" t="s">
        <v>103</v>
      </c>
      <c r="C12" s="196" t="s">
        <v>103</v>
      </c>
      <c r="D12" s="197" t="s">
        <v>72</v>
      </c>
      <c r="E12" s="198">
        <v>19.83</v>
      </c>
      <c r="F12" s="198">
        <v>19.83</v>
      </c>
      <c r="G12" s="198">
        <v>19.83</v>
      </c>
      <c r="H12" s="198">
        <v>19.83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102</v>
      </c>
      <c r="B13" s="196" t="s">
        <v>103</v>
      </c>
      <c r="C13" s="196" t="s">
        <v>103</v>
      </c>
      <c r="D13" s="197" t="s">
        <v>79</v>
      </c>
      <c r="E13" s="198">
        <v>9.03</v>
      </c>
      <c r="F13" s="198">
        <v>9.03</v>
      </c>
      <c r="G13" s="198">
        <v>9.03</v>
      </c>
      <c r="H13" s="198">
        <v>9.03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102</v>
      </c>
      <c r="B14" s="196" t="s">
        <v>103</v>
      </c>
      <c r="C14" s="196" t="s">
        <v>103</v>
      </c>
      <c r="D14" s="197" t="s">
        <v>77</v>
      </c>
      <c r="E14" s="198">
        <v>1.2</v>
      </c>
      <c r="F14" s="198">
        <v>1.2</v>
      </c>
      <c r="G14" s="198">
        <v>1.2</v>
      </c>
      <c r="H14" s="198">
        <v>1.2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102</v>
      </c>
      <c r="B15" s="196" t="s">
        <v>103</v>
      </c>
      <c r="C15" s="196" t="s">
        <v>103</v>
      </c>
      <c r="D15" s="197" t="s">
        <v>75</v>
      </c>
      <c r="E15" s="198">
        <v>0.58</v>
      </c>
      <c r="F15" s="198">
        <v>0.58</v>
      </c>
      <c r="G15" s="198">
        <v>0.58</v>
      </c>
      <c r="H15" s="198">
        <v>0.58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102</v>
      </c>
      <c r="B16" s="196" t="s">
        <v>103</v>
      </c>
      <c r="C16" s="196" t="s">
        <v>103</v>
      </c>
      <c r="D16" s="197" t="s">
        <v>74</v>
      </c>
      <c r="E16" s="198">
        <v>0.46</v>
      </c>
      <c r="F16" s="198">
        <v>0.46</v>
      </c>
      <c r="G16" s="198">
        <v>0.46</v>
      </c>
      <c r="H16" s="198">
        <v>0.46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102</v>
      </c>
      <c r="B17" s="196" t="s">
        <v>103</v>
      </c>
      <c r="C17" s="196" t="s">
        <v>103</v>
      </c>
      <c r="D17" s="197" t="s">
        <v>78</v>
      </c>
      <c r="E17" s="198">
        <v>1.25</v>
      </c>
      <c r="F17" s="198">
        <v>1.25</v>
      </c>
      <c r="G17" s="198">
        <v>1.25</v>
      </c>
      <c r="H17" s="198">
        <v>1.25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102</v>
      </c>
      <c r="B18" s="196" t="s">
        <v>103</v>
      </c>
      <c r="C18" s="196" t="s">
        <v>103</v>
      </c>
      <c r="D18" s="197" t="s">
        <v>76</v>
      </c>
      <c r="E18" s="198">
        <v>0.15</v>
      </c>
      <c r="F18" s="198">
        <v>0.15</v>
      </c>
      <c r="G18" s="198">
        <v>0.15</v>
      </c>
      <c r="H18" s="198">
        <v>0.15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102</v>
      </c>
      <c r="B19" s="196" t="s">
        <v>103</v>
      </c>
      <c r="C19" s="196" t="s">
        <v>103</v>
      </c>
      <c r="D19" s="197" t="s">
        <v>73</v>
      </c>
      <c r="E19" s="198">
        <v>7.26</v>
      </c>
      <c r="F19" s="198">
        <v>7.26</v>
      </c>
      <c r="G19" s="198">
        <v>7.26</v>
      </c>
      <c r="H19" s="198">
        <v>7.26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83</v>
      </c>
      <c r="B20" s="196"/>
      <c r="C20" s="196"/>
      <c r="D20" s="197" t="s">
        <v>80</v>
      </c>
      <c r="E20" s="198">
        <f t="shared" ref="E20:L20" si="4">E21</f>
        <v>18.5</v>
      </c>
      <c r="F20" s="198">
        <f t="shared" si="4"/>
        <v>18.5</v>
      </c>
      <c r="G20" s="198">
        <f t="shared" si="4"/>
        <v>18.5</v>
      </c>
      <c r="H20" s="198">
        <f t="shared" si="4"/>
        <v>18.5</v>
      </c>
      <c r="I20" s="198">
        <f t="shared" si="4"/>
        <v>0</v>
      </c>
      <c r="J20" s="198">
        <f t="shared" si="4"/>
        <v>0</v>
      </c>
      <c r="K20" s="198">
        <f t="shared" si="4"/>
        <v>0</v>
      </c>
      <c r="L20" s="198">
        <f t="shared" si="4"/>
        <v>0</v>
      </c>
    </row>
    <row r="21" s="51" customFormat="1" ht="20.1" customHeight="1" spans="1:12">
      <c r="A21" s="195"/>
      <c r="B21" s="196" t="s">
        <v>84</v>
      </c>
      <c r="C21" s="196"/>
      <c r="D21" s="197" t="s">
        <v>81</v>
      </c>
      <c r="E21" s="198">
        <f t="shared" ref="E21:L21" si="5">E22</f>
        <v>18.5</v>
      </c>
      <c r="F21" s="198">
        <f t="shared" si="5"/>
        <v>18.5</v>
      </c>
      <c r="G21" s="198">
        <f t="shared" si="5"/>
        <v>18.5</v>
      </c>
      <c r="H21" s="198">
        <f t="shared" si="5"/>
        <v>18.5</v>
      </c>
      <c r="I21" s="198">
        <f t="shared" si="5"/>
        <v>0</v>
      </c>
      <c r="J21" s="198">
        <f t="shared" si="5"/>
        <v>0</v>
      </c>
      <c r="K21" s="198">
        <f t="shared" si="5"/>
        <v>0</v>
      </c>
      <c r="L21" s="198">
        <f t="shared" si="5"/>
        <v>0</v>
      </c>
    </row>
    <row r="22" s="51" customFormat="1" ht="20.1" customHeight="1" spans="1:12">
      <c r="A22" s="195"/>
      <c r="B22" s="196"/>
      <c r="C22" s="196" t="s">
        <v>84</v>
      </c>
      <c r="D22" s="197" t="s">
        <v>82</v>
      </c>
      <c r="E22" s="198">
        <f t="shared" ref="E22:L22" si="6">E23</f>
        <v>18.5</v>
      </c>
      <c r="F22" s="198">
        <f t="shared" si="6"/>
        <v>18.5</v>
      </c>
      <c r="G22" s="198">
        <f t="shared" si="6"/>
        <v>18.5</v>
      </c>
      <c r="H22" s="198">
        <f t="shared" si="6"/>
        <v>18.5</v>
      </c>
      <c r="I22" s="198">
        <f t="shared" si="6"/>
        <v>0</v>
      </c>
      <c r="J22" s="198">
        <f t="shared" si="6"/>
        <v>0</v>
      </c>
      <c r="K22" s="198">
        <f t="shared" si="6"/>
        <v>0</v>
      </c>
      <c r="L22" s="198">
        <f t="shared" si="6"/>
        <v>0</v>
      </c>
    </row>
    <row r="23" s="51" customFormat="1" ht="20.1" customHeight="1" spans="1:12">
      <c r="A23" s="195" t="s">
        <v>104</v>
      </c>
      <c r="B23" s="196" t="s">
        <v>105</v>
      </c>
      <c r="C23" s="196" t="s">
        <v>105</v>
      </c>
      <c r="D23" s="197" t="s">
        <v>85</v>
      </c>
      <c r="E23" s="198">
        <v>18.5</v>
      </c>
      <c r="F23" s="198">
        <v>18.5</v>
      </c>
      <c r="G23" s="198">
        <v>18.5</v>
      </c>
      <c r="H23" s="198">
        <v>18.5</v>
      </c>
      <c r="I23" s="198">
        <v>0</v>
      </c>
      <c r="J23" s="198">
        <v>0</v>
      </c>
      <c r="K23" s="198">
        <v>0</v>
      </c>
      <c r="L23" s="198">
        <v>0</v>
      </c>
    </row>
    <row r="24" s="51" customFormat="1" ht="20.1" customHeight="1" spans="1:12">
      <c r="A24" s="195" t="s">
        <v>89</v>
      </c>
      <c r="B24" s="196"/>
      <c r="C24" s="196"/>
      <c r="D24" s="197" t="s">
        <v>86</v>
      </c>
      <c r="E24" s="198">
        <f t="shared" ref="E24:L24" si="7">E25</f>
        <v>8.18</v>
      </c>
      <c r="F24" s="198">
        <f t="shared" si="7"/>
        <v>8.18</v>
      </c>
      <c r="G24" s="198">
        <f t="shared" si="7"/>
        <v>8.18</v>
      </c>
      <c r="H24" s="198">
        <f t="shared" si="7"/>
        <v>8.18</v>
      </c>
      <c r="I24" s="198">
        <f t="shared" si="7"/>
        <v>0</v>
      </c>
      <c r="J24" s="198">
        <f t="shared" si="7"/>
        <v>0</v>
      </c>
      <c r="K24" s="198">
        <f t="shared" si="7"/>
        <v>0</v>
      </c>
      <c r="L24" s="198">
        <f t="shared" si="7"/>
        <v>0</v>
      </c>
    </row>
    <row r="25" s="51" customFormat="1" ht="20.1" customHeight="1" spans="1:12">
      <c r="A25" s="195"/>
      <c r="B25" s="196" t="s">
        <v>90</v>
      </c>
      <c r="C25" s="196"/>
      <c r="D25" s="197" t="s">
        <v>87</v>
      </c>
      <c r="E25" s="198">
        <f t="shared" ref="E25:L25" si="8">E26</f>
        <v>8.18</v>
      </c>
      <c r="F25" s="198">
        <f t="shared" si="8"/>
        <v>8.18</v>
      </c>
      <c r="G25" s="198">
        <f t="shared" si="8"/>
        <v>8.18</v>
      </c>
      <c r="H25" s="198">
        <f t="shared" si="8"/>
        <v>8.18</v>
      </c>
      <c r="I25" s="198">
        <f t="shared" si="8"/>
        <v>0</v>
      </c>
      <c r="J25" s="198">
        <f t="shared" si="8"/>
        <v>0</v>
      </c>
      <c r="K25" s="198">
        <f t="shared" si="8"/>
        <v>0</v>
      </c>
      <c r="L25" s="198">
        <f t="shared" si="8"/>
        <v>0</v>
      </c>
    </row>
    <row r="26" s="51" customFormat="1" ht="20.1" customHeight="1" spans="1:12">
      <c r="A26" s="195"/>
      <c r="B26" s="196"/>
      <c r="C26" s="196" t="s">
        <v>70</v>
      </c>
      <c r="D26" s="197" t="s">
        <v>88</v>
      </c>
      <c r="E26" s="198">
        <f t="shared" ref="E26:L26" si="9">E27</f>
        <v>8.18</v>
      </c>
      <c r="F26" s="198">
        <f t="shared" si="9"/>
        <v>8.18</v>
      </c>
      <c r="G26" s="198">
        <f t="shared" si="9"/>
        <v>8.18</v>
      </c>
      <c r="H26" s="198">
        <f t="shared" si="9"/>
        <v>8.18</v>
      </c>
      <c r="I26" s="198">
        <f t="shared" si="9"/>
        <v>0</v>
      </c>
      <c r="J26" s="198">
        <f t="shared" si="9"/>
        <v>0</v>
      </c>
      <c r="K26" s="198">
        <f t="shared" si="9"/>
        <v>0</v>
      </c>
      <c r="L26" s="198">
        <f t="shared" si="9"/>
        <v>0</v>
      </c>
    </row>
    <row r="27" s="51" customFormat="1" ht="20.1" customHeight="1" spans="1:12">
      <c r="A27" s="195" t="s">
        <v>106</v>
      </c>
      <c r="B27" s="196" t="s">
        <v>107</v>
      </c>
      <c r="C27" s="196" t="s">
        <v>103</v>
      </c>
      <c r="D27" s="197" t="s">
        <v>91</v>
      </c>
      <c r="E27" s="198">
        <v>8.18</v>
      </c>
      <c r="F27" s="198">
        <v>8.18</v>
      </c>
      <c r="G27" s="198">
        <v>8.18</v>
      </c>
      <c r="H27" s="198">
        <v>8.18</v>
      </c>
      <c r="I27" s="198">
        <v>0</v>
      </c>
      <c r="J27" s="198">
        <v>0</v>
      </c>
      <c r="K27" s="198">
        <v>0</v>
      </c>
      <c r="L27" s="198">
        <v>0</v>
      </c>
    </row>
    <row r="28" s="51" customFormat="1" ht="15.6"/>
    <row r="29" s="51" customFormat="1" ht="15.6"/>
    <row r="30" s="51" customFormat="1" ht="15.6"/>
    <row r="31" s="51" customFormat="1" ht="15.6"/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108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109</v>
      </c>
      <c r="B3" s="118"/>
      <c r="C3" s="119"/>
      <c r="D3" s="120" t="s">
        <v>110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111</v>
      </c>
      <c r="B4" s="123"/>
      <c r="C4" s="124" t="s">
        <v>112</v>
      </c>
      <c r="D4" s="124" t="s">
        <v>113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114</v>
      </c>
      <c r="H5" s="134" t="s">
        <v>12</v>
      </c>
      <c r="I5" s="174"/>
      <c r="J5" s="175" t="s">
        <v>115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153.61</v>
      </c>
      <c r="D7" s="143" t="s">
        <v>116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153.61</v>
      </c>
      <c r="D8" s="147" t="s">
        <v>117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118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119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120</v>
      </c>
      <c r="E11" s="144">
        <v>126.93</v>
      </c>
      <c r="F11" s="144">
        <v>0</v>
      </c>
      <c r="G11" s="144">
        <v>0</v>
      </c>
      <c r="H11" s="145">
        <v>126.93</v>
      </c>
      <c r="I11" s="181">
        <v>126.93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121</v>
      </c>
      <c r="B12" s="150"/>
      <c r="C12" s="151">
        <v>0</v>
      </c>
      <c r="D12" s="147" t="s">
        <v>122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123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124</v>
      </c>
      <c r="E14" s="144">
        <v>18.5</v>
      </c>
      <c r="F14" s="144">
        <v>0</v>
      </c>
      <c r="G14" s="144">
        <v>0</v>
      </c>
      <c r="H14" s="145">
        <v>18.5</v>
      </c>
      <c r="I14" s="181">
        <v>18.5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125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126</v>
      </c>
      <c r="E16" s="144">
        <v>8.18</v>
      </c>
      <c r="F16" s="144">
        <v>0</v>
      </c>
      <c r="G16" s="144">
        <v>0</v>
      </c>
      <c r="H16" s="145">
        <v>8.18</v>
      </c>
      <c r="I16" s="181">
        <v>8.18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127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128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129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130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131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132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133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134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135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136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137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138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139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140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141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153.61</v>
      </c>
      <c r="D32" s="147" t="s">
        <v>142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143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144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145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146</v>
      </c>
      <c r="B36" s="119"/>
      <c r="C36" s="151">
        <v>153.61</v>
      </c>
      <c r="D36" s="167" t="s">
        <v>147</v>
      </c>
      <c r="E36" s="162">
        <v>153.61</v>
      </c>
      <c r="F36" s="162">
        <v>0</v>
      </c>
      <c r="G36" s="162">
        <v>0</v>
      </c>
      <c r="H36" s="145">
        <v>153.61</v>
      </c>
      <c r="I36" s="162">
        <v>153.61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topLeftCell="A4" workbookViewId="0">
      <selection activeCell="A1" sqref="A1:K1"/>
    </sheetView>
  </sheetViews>
  <sheetFormatPr defaultColWidth="7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7" style="52"/>
  </cols>
  <sheetData>
    <row r="1" ht="42" customHeight="1" spans="1:11">
      <c r="A1" s="53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149</v>
      </c>
      <c r="B3" s="59"/>
      <c r="C3" s="60"/>
      <c r="D3" s="61" t="s">
        <v>94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96</v>
      </c>
      <c r="G4" s="67"/>
      <c r="H4" s="67"/>
      <c r="I4" s="75" t="s">
        <v>97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98</v>
      </c>
      <c r="H5" s="66" t="s">
        <v>99</v>
      </c>
      <c r="I5" s="66" t="s">
        <v>17</v>
      </c>
      <c r="J5" s="66" t="s">
        <v>100</v>
      </c>
      <c r="K5" s="66" t="s">
        <v>101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E8+E20+E24</f>
        <v>153.61</v>
      </c>
      <c r="F7" s="72">
        <f t="shared" si="0"/>
        <v>153.61</v>
      </c>
      <c r="G7" s="72">
        <f t="shared" si="0"/>
        <v>153.61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126.93</v>
      </c>
      <c r="F8" s="72">
        <f t="shared" si="1"/>
        <v>126.93</v>
      </c>
      <c r="G8" s="72">
        <f t="shared" si="1"/>
        <v>126.93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126.93</v>
      </c>
      <c r="F9" s="72">
        <f t="shared" si="2"/>
        <v>126.93</v>
      </c>
      <c r="G9" s="72">
        <f t="shared" si="2"/>
        <v>126.93</v>
      </c>
      <c r="H9" s="72">
        <f t="shared" si="2"/>
        <v>0</v>
      </c>
      <c r="I9" s="72">
        <f t="shared" si="2"/>
        <v>0</v>
      </c>
      <c r="J9" s="72">
        <f t="shared" si="2"/>
        <v>0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70</v>
      </c>
      <c r="D10" s="71" t="s">
        <v>68</v>
      </c>
      <c r="E10" s="72">
        <f t="shared" ref="E10:K10" si="3">SUM(E11:E19)</f>
        <v>126.93</v>
      </c>
      <c r="F10" s="72">
        <f t="shared" si="3"/>
        <v>126.93</v>
      </c>
      <c r="G10" s="72">
        <f t="shared" si="3"/>
        <v>126.93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</row>
    <row r="11" s="51" customFormat="1" ht="20.1" customHeight="1" spans="1:11">
      <c r="A11" s="70" t="s">
        <v>102</v>
      </c>
      <c r="B11" s="71" t="s">
        <v>103</v>
      </c>
      <c r="C11" s="71" t="s">
        <v>103</v>
      </c>
      <c r="D11" s="71" t="s">
        <v>78</v>
      </c>
      <c r="E11" s="72">
        <v>1.25</v>
      </c>
      <c r="F11" s="72">
        <v>1.25</v>
      </c>
      <c r="G11" s="72">
        <v>1.25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102</v>
      </c>
      <c r="B12" s="71" t="s">
        <v>103</v>
      </c>
      <c r="C12" s="71" t="s">
        <v>103</v>
      </c>
      <c r="D12" s="71" t="s">
        <v>72</v>
      </c>
      <c r="E12" s="72">
        <v>19.83</v>
      </c>
      <c r="F12" s="72">
        <v>19.83</v>
      </c>
      <c r="G12" s="72">
        <v>19.83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102</v>
      </c>
      <c r="B13" s="71" t="s">
        <v>103</v>
      </c>
      <c r="C13" s="71" t="s">
        <v>103</v>
      </c>
      <c r="D13" s="71" t="s">
        <v>71</v>
      </c>
      <c r="E13" s="72">
        <v>87.17</v>
      </c>
      <c r="F13" s="72">
        <v>87.17</v>
      </c>
      <c r="G13" s="72">
        <v>87.17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102</v>
      </c>
      <c r="B14" s="71" t="s">
        <v>103</v>
      </c>
      <c r="C14" s="71" t="s">
        <v>103</v>
      </c>
      <c r="D14" s="71" t="s">
        <v>75</v>
      </c>
      <c r="E14" s="72">
        <v>0.58</v>
      </c>
      <c r="F14" s="72">
        <v>0.58</v>
      </c>
      <c r="G14" s="72">
        <v>0.58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102</v>
      </c>
      <c r="B15" s="71" t="s">
        <v>103</v>
      </c>
      <c r="C15" s="71" t="s">
        <v>103</v>
      </c>
      <c r="D15" s="71" t="s">
        <v>77</v>
      </c>
      <c r="E15" s="72">
        <v>1.2</v>
      </c>
      <c r="F15" s="72">
        <v>1.2</v>
      </c>
      <c r="G15" s="72">
        <v>1.2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102</v>
      </c>
      <c r="B16" s="71" t="s">
        <v>103</v>
      </c>
      <c r="C16" s="71" t="s">
        <v>103</v>
      </c>
      <c r="D16" s="71" t="s">
        <v>79</v>
      </c>
      <c r="E16" s="72">
        <v>9.03</v>
      </c>
      <c r="F16" s="72">
        <v>9.03</v>
      </c>
      <c r="G16" s="72">
        <v>9.03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102</v>
      </c>
      <c r="B17" s="71" t="s">
        <v>103</v>
      </c>
      <c r="C17" s="71" t="s">
        <v>103</v>
      </c>
      <c r="D17" s="71" t="s">
        <v>73</v>
      </c>
      <c r="E17" s="72">
        <v>7.26</v>
      </c>
      <c r="F17" s="72">
        <v>7.26</v>
      </c>
      <c r="G17" s="72">
        <v>7.26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102</v>
      </c>
      <c r="B18" s="71" t="s">
        <v>103</v>
      </c>
      <c r="C18" s="71" t="s">
        <v>103</v>
      </c>
      <c r="D18" s="71" t="s">
        <v>74</v>
      </c>
      <c r="E18" s="72">
        <v>0.46</v>
      </c>
      <c r="F18" s="72">
        <v>0.46</v>
      </c>
      <c r="G18" s="72">
        <v>0.46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102</v>
      </c>
      <c r="B19" s="71" t="s">
        <v>103</v>
      </c>
      <c r="C19" s="71" t="s">
        <v>103</v>
      </c>
      <c r="D19" s="71" t="s">
        <v>76</v>
      </c>
      <c r="E19" s="72">
        <v>0.15</v>
      </c>
      <c r="F19" s="72">
        <v>0.15</v>
      </c>
      <c r="G19" s="72">
        <v>0.15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83</v>
      </c>
      <c r="B20" s="71"/>
      <c r="C20" s="71"/>
      <c r="D20" s="71" t="s">
        <v>80</v>
      </c>
      <c r="E20" s="72">
        <f t="shared" ref="E20:K20" si="4">E21</f>
        <v>18.5</v>
      </c>
      <c r="F20" s="72">
        <f t="shared" si="4"/>
        <v>18.5</v>
      </c>
      <c r="G20" s="72">
        <f t="shared" si="4"/>
        <v>18.5</v>
      </c>
      <c r="H20" s="72">
        <f t="shared" si="4"/>
        <v>0</v>
      </c>
      <c r="I20" s="72">
        <f t="shared" si="4"/>
        <v>0</v>
      </c>
      <c r="J20" s="72">
        <f t="shared" si="4"/>
        <v>0</v>
      </c>
      <c r="K20" s="72">
        <f t="shared" si="4"/>
        <v>0</v>
      </c>
    </row>
    <row r="21" s="51" customFormat="1" ht="20.1" customHeight="1" spans="1:11">
      <c r="A21" s="70"/>
      <c r="B21" s="71" t="s">
        <v>84</v>
      </c>
      <c r="C21" s="71"/>
      <c r="D21" s="71" t="s">
        <v>81</v>
      </c>
      <c r="E21" s="72">
        <f t="shared" ref="E21:K21" si="5">E22</f>
        <v>18.5</v>
      </c>
      <c r="F21" s="72">
        <f t="shared" si="5"/>
        <v>18.5</v>
      </c>
      <c r="G21" s="72">
        <f t="shared" si="5"/>
        <v>18.5</v>
      </c>
      <c r="H21" s="72">
        <f t="shared" si="5"/>
        <v>0</v>
      </c>
      <c r="I21" s="72">
        <f t="shared" si="5"/>
        <v>0</v>
      </c>
      <c r="J21" s="72">
        <f t="shared" si="5"/>
        <v>0</v>
      </c>
      <c r="K21" s="72">
        <f t="shared" si="5"/>
        <v>0</v>
      </c>
    </row>
    <row r="22" s="51" customFormat="1" ht="20.1" customHeight="1" spans="1:11">
      <c r="A22" s="70"/>
      <c r="B22" s="71"/>
      <c r="C22" s="71" t="s">
        <v>84</v>
      </c>
      <c r="D22" s="71" t="s">
        <v>82</v>
      </c>
      <c r="E22" s="72">
        <f t="shared" ref="E22:K22" si="6">E23</f>
        <v>18.5</v>
      </c>
      <c r="F22" s="72">
        <f t="shared" si="6"/>
        <v>18.5</v>
      </c>
      <c r="G22" s="72">
        <f t="shared" si="6"/>
        <v>18.5</v>
      </c>
      <c r="H22" s="72">
        <f t="shared" si="6"/>
        <v>0</v>
      </c>
      <c r="I22" s="72">
        <f t="shared" si="6"/>
        <v>0</v>
      </c>
      <c r="J22" s="72">
        <f t="shared" si="6"/>
        <v>0</v>
      </c>
      <c r="K22" s="72">
        <f t="shared" si="6"/>
        <v>0</v>
      </c>
    </row>
    <row r="23" s="51" customFormat="1" ht="20.1" customHeight="1" spans="1:11">
      <c r="A23" s="70" t="s">
        <v>104</v>
      </c>
      <c r="B23" s="71" t="s">
        <v>105</v>
      </c>
      <c r="C23" s="71" t="s">
        <v>105</v>
      </c>
      <c r="D23" s="71" t="s">
        <v>85</v>
      </c>
      <c r="E23" s="72">
        <v>18.5</v>
      </c>
      <c r="F23" s="72">
        <v>18.5</v>
      </c>
      <c r="G23" s="72">
        <v>18.5</v>
      </c>
      <c r="H23" s="72">
        <v>0</v>
      </c>
      <c r="I23" s="72">
        <v>0</v>
      </c>
      <c r="J23" s="72">
        <v>0</v>
      </c>
      <c r="K23" s="72">
        <v>0</v>
      </c>
    </row>
    <row r="24" s="51" customFormat="1" ht="20.1" customHeight="1" spans="1:11">
      <c r="A24" s="70" t="s">
        <v>89</v>
      </c>
      <c r="B24" s="71"/>
      <c r="C24" s="71"/>
      <c r="D24" s="71" t="s">
        <v>86</v>
      </c>
      <c r="E24" s="72">
        <f t="shared" ref="E24:K24" si="7">E25</f>
        <v>8.18</v>
      </c>
      <c r="F24" s="72">
        <f t="shared" si="7"/>
        <v>8.18</v>
      </c>
      <c r="G24" s="72">
        <f t="shared" si="7"/>
        <v>8.18</v>
      </c>
      <c r="H24" s="72">
        <f t="shared" si="7"/>
        <v>0</v>
      </c>
      <c r="I24" s="72">
        <f t="shared" si="7"/>
        <v>0</v>
      </c>
      <c r="J24" s="72">
        <f t="shared" si="7"/>
        <v>0</v>
      </c>
      <c r="K24" s="72">
        <f t="shared" si="7"/>
        <v>0</v>
      </c>
    </row>
    <row r="25" s="51" customFormat="1" ht="20.1" customHeight="1" spans="1:11">
      <c r="A25" s="70"/>
      <c r="B25" s="71" t="s">
        <v>90</v>
      </c>
      <c r="C25" s="71"/>
      <c r="D25" s="71" t="s">
        <v>87</v>
      </c>
      <c r="E25" s="72">
        <f t="shared" ref="E25:K25" si="8">E26</f>
        <v>8.18</v>
      </c>
      <c r="F25" s="72">
        <f t="shared" si="8"/>
        <v>8.18</v>
      </c>
      <c r="G25" s="72">
        <f t="shared" si="8"/>
        <v>8.18</v>
      </c>
      <c r="H25" s="72">
        <f t="shared" si="8"/>
        <v>0</v>
      </c>
      <c r="I25" s="72">
        <f t="shared" si="8"/>
        <v>0</v>
      </c>
      <c r="J25" s="72">
        <f t="shared" si="8"/>
        <v>0</v>
      </c>
      <c r="K25" s="72">
        <f t="shared" si="8"/>
        <v>0</v>
      </c>
    </row>
    <row r="26" s="51" customFormat="1" ht="20.1" customHeight="1" spans="1:11">
      <c r="A26" s="70"/>
      <c r="B26" s="71"/>
      <c r="C26" s="71" t="s">
        <v>70</v>
      </c>
      <c r="D26" s="71" t="s">
        <v>88</v>
      </c>
      <c r="E26" s="72">
        <f t="shared" ref="E26:K26" si="9">E27</f>
        <v>8.18</v>
      </c>
      <c r="F26" s="72">
        <f t="shared" si="9"/>
        <v>8.18</v>
      </c>
      <c r="G26" s="72">
        <f t="shared" si="9"/>
        <v>8.18</v>
      </c>
      <c r="H26" s="72">
        <f t="shared" si="9"/>
        <v>0</v>
      </c>
      <c r="I26" s="72">
        <f t="shared" si="9"/>
        <v>0</v>
      </c>
      <c r="J26" s="72">
        <f t="shared" si="9"/>
        <v>0</v>
      </c>
      <c r="K26" s="72">
        <f t="shared" si="9"/>
        <v>0</v>
      </c>
    </row>
    <row r="27" s="51" customFormat="1" ht="20.1" customHeight="1" spans="1:11">
      <c r="A27" s="70" t="s">
        <v>106</v>
      </c>
      <c r="B27" s="71" t="s">
        <v>107</v>
      </c>
      <c r="C27" s="71" t="s">
        <v>103</v>
      </c>
      <c r="D27" s="71" t="s">
        <v>91</v>
      </c>
      <c r="E27" s="72">
        <v>8.18</v>
      </c>
      <c r="F27" s="72">
        <v>8.18</v>
      </c>
      <c r="G27" s="72">
        <v>8.18</v>
      </c>
      <c r="H27" s="72">
        <v>0</v>
      </c>
      <c r="I27" s="72">
        <v>0</v>
      </c>
      <c r="J27" s="72">
        <v>0</v>
      </c>
      <c r="K27" s="72">
        <v>0</v>
      </c>
    </row>
    <row r="28" s="51" customFormat="1" ht="15.6"/>
    <row r="29" s="51" customFormat="1" ht="15.6"/>
    <row r="30" s="51" customFormat="1" ht="15.6"/>
    <row r="31" s="51" customFormat="1" ht="15.6"/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topLeftCell="A7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151</v>
      </c>
      <c r="B3" s="93"/>
      <c r="C3" s="93"/>
      <c r="D3" s="93" t="s">
        <v>152</v>
      </c>
      <c r="E3" s="93"/>
      <c r="F3" s="93"/>
      <c r="G3" s="93" t="s">
        <v>95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153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153.61</v>
      </c>
      <c r="H6" s="101">
        <f t="shared" si="0"/>
        <v>153.61</v>
      </c>
      <c r="I6" s="101">
        <f t="shared" si="0"/>
        <v>0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154</v>
      </c>
      <c r="D7" s="99"/>
      <c r="E7" s="99"/>
      <c r="F7" s="100"/>
      <c r="G7" s="101">
        <f t="shared" ref="G7:Q7" si="1">G8+G10+G12+G14+G16+G18+G20+G22+G24+G26+G28</f>
        <v>153.61</v>
      </c>
      <c r="H7" s="101">
        <f t="shared" si="1"/>
        <v>153.61</v>
      </c>
      <c r="I7" s="101">
        <f t="shared" si="1"/>
        <v>0</v>
      </c>
      <c r="J7" s="101">
        <f t="shared" si="1"/>
        <v>0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0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155</v>
      </c>
      <c r="D8" s="99"/>
      <c r="E8" s="99"/>
      <c r="F8" s="100"/>
      <c r="G8" s="101">
        <f t="shared" ref="G8:Q8" si="2">G9</f>
        <v>87.17</v>
      </c>
      <c r="H8" s="101">
        <f t="shared" si="2"/>
        <v>87.17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156</v>
      </c>
      <c r="D9" s="99" t="s">
        <v>157</v>
      </c>
      <c r="E9" s="99" t="s">
        <v>158</v>
      </c>
      <c r="F9" s="100" t="s">
        <v>159</v>
      </c>
      <c r="G9" s="101">
        <v>87.17</v>
      </c>
      <c r="H9" s="101">
        <v>87.17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160</v>
      </c>
      <c r="D10" s="99"/>
      <c r="E10" s="99"/>
      <c r="F10" s="100"/>
      <c r="G10" s="101">
        <f t="shared" ref="G10:Q10" si="3">G11</f>
        <v>19.83</v>
      </c>
      <c r="H10" s="101">
        <f t="shared" si="3"/>
        <v>19.83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161</v>
      </c>
      <c r="D11" s="99" t="s">
        <v>157</v>
      </c>
      <c r="E11" s="99" t="s">
        <v>158</v>
      </c>
      <c r="F11" s="100" t="s">
        <v>159</v>
      </c>
      <c r="G11" s="101">
        <v>19.83</v>
      </c>
      <c r="H11" s="101">
        <v>19.83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162</v>
      </c>
      <c r="D12" s="99"/>
      <c r="E12" s="99"/>
      <c r="F12" s="100"/>
      <c r="G12" s="101">
        <f t="shared" ref="G12:Q12" si="4">G13</f>
        <v>7.26</v>
      </c>
      <c r="H12" s="101">
        <f t="shared" si="4"/>
        <v>7.26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163</v>
      </c>
      <c r="D13" s="99" t="s">
        <v>157</v>
      </c>
      <c r="E13" s="99" t="s">
        <v>158</v>
      </c>
      <c r="F13" s="100" t="s">
        <v>159</v>
      </c>
      <c r="G13" s="101">
        <v>7.26</v>
      </c>
      <c r="H13" s="101">
        <v>7.26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164</v>
      </c>
      <c r="D14" s="99"/>
      <c r="E14" s="99"/>
      <c r="F14" s="100"/>
      <c r="G14" s="101">
        <f t="shared" ref="G14:Q14" si="5">G15</f>
        <v>8.18</v>
      </c>
      <c r="H14" s="101">
        <f t="shared" si="5"/>
        <v>8.18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0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30110</v>
      </c>
      <c r="C15" s="98" t="s">
        <v>165</v>
      </c>
      <c r="D15" s="99" t="s">
        <v>157</v>
      </c>
      <c r="E15" s="99" t="s">
        <v>158</v>
      </c>
      <c r="F15" s="100" t="s">
        <v>159</v>
      </c>
      <c r="G15" s="101">
        <v>8.18</v>
      </c>
      <c r="H15" s="101">
        <v>8.18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166</v>
      </c>
      <c r="D16" s="99"/>
      <c r="E16" s="99"/>
      <c r="F16" s="100"/>
      <c r="G16" s="101">
        <f t="shared" ref="G16:Q16" si="6">G17</f>
        <v>18.5</v>
      </c>
      <c r="H16" s="101">
        <f t="shared" si="6"/>
        <v>18.5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30108</v>
      </c>
      <c r="C17" s="98" t="s">
        <v>167</v>
      </c>
      <c r="D17" s="99" t="s">
        <v>157</v>
      </c>
      <c r="E17" s="99" t="s">
        <v>158</v>
      </c>
      <c r="F17" s="100" t="s">
        <v>159</v>
      </c>
      <c r="G17" s="101">
        <v>18.5</v>
      </c>
      <c r="H17" s="101">
        <v>18.5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168</v>
      </c>
      <c r="D18" s="99"/>
      <c r="E18" s="99"/>
      <c r="F18" s="100"/>
      <c r="G18" s="101">
        <f t="shared" ref="G18:Q18" si="7">G19</f>
        <v>0.46</v>
      </c>
      <c r="H18" s="101">
        <f t="shared" si="7"/>
        <v>0.46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30112</v>
      </c>
      <c r="C19" s="98" t="s">
        <v>169</v>
      </c>
      <c r="D19" s="99" t="s">
        <v>157</v>
      </c>
      <c r="E19" s="99" t="s">
        <v>158</v>
      </c>
      <c r="F19" s="100" t="s">
        <v>159</v>
      </c>
      <c r="G19" s="101">
        <v>0.46</v>
      </c>
      <c r="H19" s="101">
        <v>0.46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170</v>
      </c>
      <c r="D20" s="99"/>
      <c r="E20" s="99"/>
      <c r="F20" s="100"/>
      <c r="G20" s="101">
        <f t="shared" ref="G20:Q20" si="8">G21</f>
        <v>0.58</v>
      </c>
      <c r="H20" s="101">
        <f t="shared" si="8"/>
        <v>0.58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169</v>
      </c>
      <c r="D21" s="99" t="s">
        <v>157</v>
      </c>
      <c r="E21" s="99" t="s">
        <v>158</v>
      </c>
      <c r="F21" s="100" t="s">
        <v>159</v>
      </c>
      <c r="G21" s="101">
        <v>0.58</v>
      </c>
      <c r="H21" s="101">
        <v>0.58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171</v>
      </c>
      <c r="D22" s="99"/>
      <c r="E22" s="99"/>
      <c r="F22" s="100"/>
      <c r="G22" s="101">
        <f t="shared" ref="G22:Q22" si="9">G23</f>
        <v>0.15</v>
      </c>
      <c r="H22" s="101">
        <f t="shared" si="9"/>
        <v>0.15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30102</v>
      </c>
      <c r="C23" s="98" t="s">
        <v>172</v>
      </c>
      <c r="D23" s="99" t="s">
        <v>157</v>
      </c>
      <c r="E23" s="99" t="s">
        <v>158</v>
      </c>
      <c r="F23" s="100" t="s">
        <v>159</v>
      </c>
      <c r="G23" s="101">
        <v>0.15</v>
      </c>
      <c r="H23" s="101">
        <v>0.15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173</v>
      </c>
      <c r="D24" s="99"/>
      <c r="E24" s="99"/>
      <c r="F24" s="100"/>
      <c r="G24" s="101">
        <f t="shared" ref="G24:Q24" si="10">G25</f>
        <v>1.2</v>
      </c>
      <c r="H24" s="101">
        <f t="shared" si="10"/>
        <v>1.2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172</v>
      </c>
      <c r="D25" s="99" t="s">
        <v>157</v>
      </c>
      <c r="E25" s="99" t="s">
        <v>158</v>
      </c>
      <c r="F25" s="100" t="s">
        <v>159</v>
      </c>
      <c r="G25" s="101">
        <v>1.2</v>
      </c>
      <c r="H25" s="101">
        <v>1.2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174</v>
      </c>
      <c r="D26" s="99"/>
      <c r="E26" s="99"/>
      <c r="F26" s="100"/>
      <c r="G26" s="101">
        <f t="shared" ref="G26:Q26" si="11">G27</f>
        <v>1.25</v>
      </c>
      <c r="H26" s="101">
        <f t="shared" si="11"/>
        <v>1.25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172</v>
      </c>
      <c r="D27" s="99" t="s">
        <v>157</v>
      </c>
      <c r="E27" s="99" t="s">
        <v>158</v>
      </c>
      <c r="F27" s="100" t="s">
        <v>159</v>
      </c>
      <c r="G27" s="101">
        <v>1.25</v>
      </c>
      <c r="H27" s="101">
        <v>1.25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175</v>
      </c>
      <c r="D28" s="99"/>
      <c r="E28" s="99"/>
      <c r="F28" s="100"/>
      <c r="G28" s="101">
        <f t="shared" ref="G28:Q28" si="12">G29</f>
        <v>9.03</v>
      </c>
      <c r="H28" s="101">
        <f t="shared" si="12"/>
        <v>9.03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30103</v>
      </c>
      <c r="C29" s="98" t="s">
        <v>163</v>
      </c>
      <c r="D29" s="99" t="s">
        <v>157</v>
      </c>
      <c r="E29" s="99" t="s">
        <v>158</v>
      </c>
      <c r="F29" s="100" t="s">
        <v>159</v>
      </c>
      <c r="G29" s="101">
        <v>9.03</v>
      </c>
      <c r="H29" s="101">
        <v>9.03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176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177</v>
      </c>
      <c r="B3" s="84" t="s">
        <v>178</v>
      </c>
      <c r="C3"/>
    </row>
    <row r="4" s="79" customFormat="1" ht="30" customHeight="1" spans="1:3">
      <c r="A4" s="85" t="s">
        <v>179</v>
      </c>
      <c r="B4" s="86"/>
      <c r="C4" s="1"/>
    </row>
    <row r="5" s="79" customFormat="1" ht="30" customHeight="1" spans="1:3">
      <c r="A5" s="87" t="s">
        <v>180</v>
      </c>
      <c r="B5" s="86"/>
      <c r="C5" s="1"/>
    </row>
    <row r="6" s="79" customFormat="1" ht="30" customHeight="1" spans="1:3">
      <c r="A6" s="87" t="s">
        <v>181</v>
      </c>
      <c r="B6" s="86"/>
      <c r="C6" s="1"/>
    </row>
    <row r="7" s="79" customFormat="1" ht="30" customHeight="1" spans="1:3">
      <c r="A7" s="87" t="s">
        <v>182</v>
      </c>
      <c r="B7" s="86"/>
      <c r="C7" s="1"/>
    </row>
    <row r="8" s="79" customFormat="1" ht="30" customHeight="1" spans="1:3">
      <c r="A8" s="87" t="s">
        <v>183</v>
      </c>
      <c r="B8" s="86"/>
      <c r="C8" s="1"/>
    </row>
    <row r="9" s="79" customFormat="1" ht="30" customHeight="1" spans="1:3">
      <c r="A9" s="87" t="s">
        <v>184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185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186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93</v>
      </c>
      <c r="B3" s="59"/>
      <c r="C3" s="60"/>
      <c r="D3" s="61" t="s">
        <v>94</v>
      </c>
      <c r="E3" s="62" t="s">
        <v>95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96</v>
      </c>
      <c r="G4" s="67"/>
      <c r="H4" s="67"/>
      <c r="I4" s="75" t="s">
        <v>97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98</v>
      </c>
      <c r="H5" s="66" t="s">
        <v>99</v>
      </c>
      <c r="I5" s="66" t="s">
        <v>17</v>
      </c>
      <c r="J5" s="66" t="s">
        <v>100</v>
      </c>
      <c r="K5" s="66" t="s">
        <v>101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187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188</v>
      </c>
      <c r="B3" s="31" t="s">
        <v>189</v>
      </c>
      <c r="C3" s="31" t="s">
        <v>188</v>
      </c>
      <c r="D3" s="32" t="s">
        <v>190</v>
      </c>
    </row>
    <row r="4" s="1" customFormat="1" ht="25.5" customHeight="1" spans="1:4">
      <c r="A4" s="33" t="s">
        <v>191</v>
      </c>
      <c r="B4" s="34"/>
      <c r="C4" s="35" t="s">
        <v>192</v>
      </c>
      <c r="D4" s="36"/>
    </row>
    <row r="5" ht="25.5" customHeight="1" spans="1:4">
      <c r="A5" s="33" t="s">
        <v>193</v>
      </c>
      <c r="B5" s="37"/>
      <c r="C5" s="35" t="s">
        <v>194</v>
      </c>
      <c r="D5" s="37"/>
    </row>
    <row r="6" ht="25.5" customHeight="1" spans="1:4">
      <c r="A6" s="33" t="s">
        <v>195</v>
      </c>
      <c r="B6" s="38"/>
      <c r="C6" s="35" t="s">
        <v>196</v>
      </c>
      <c r="D6" s="39"/>
    </row>
    <row r="7" ht="25.5" customHeight="1" spans="1:4">
      <c r="A7" s="33" t="s">
        <v>197</v>
      </c>
      <c r="B7" s="38"/>
      <c r="C7" s="35" t="s">
        <v>198</v>
      </c>
      <c r="D7" s="38"/>
    </row>
    <row r="8" ht="25.5" customHeight="1" spans="1:4">
      <c r="A8" s="33" t="s">
        <v>199</v>
      </c>
      <c r="B8" s="38"/>
      <c r="C8" s="35" t="s">
        <v>200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201</v>
      </c>
      <c r="B10" s="38"/>
      <c r="C10" s="41" t="s">
        <v>202</v>
      </c>
      <c r="D10" s="38"/>
    </row>
    <row r="11" ht="25.5" customHeight="1" spans="1:4">
      <c r="A11" s="42" t="s">
        <v>203</v>
      </c>
      <c r="B11" s="38"/>
      <c r="C11" s="43" t="s">
        <v>204</v>
      </c>
      <c r="D11" s="38"/>
    </row>
    <row r="12" ht="25.5" customHeight="1" spans="1:4">
      <c r="A12" s="44" t="s">
        <v>205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2052-11.1.0.9584</vt:lpwstr>
  </property>
</Properties>
</file>