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firstSheet="9" activeTab="12"/>
  </bookViews>
  <sheets>
    <sheet name="01收支总表" sheetId="4" r:id="rId1"/>
    <sheet name="02部门收入总体情况表" sheetId="5" r:id="rId2"/>
    <sheet name="03部门支出总体情况表" sheetId="6" r:id="rId3"/>
    <sheet name="04财政拨款收支总体情况表" sheetId="7" r:id="rId4"/>
    <sheet name="05一般公共预算支出情况表" sheetId="8" r:id="rId5"/>
    <sheet name="06一般公共预算基本支出表" sheetId="9" r:id="rId6"/>
    <sheet name="07三公经费支出表" sheetId="10" r:id="rId7"/>
    <sheet name="08政府性基金预算支出情况表" sheetId="11" r:id="rId8"/>
    <sheet name="09国有资本经营预算收支表" sheetId="12" r:id="rId9"/>
    <sheet name="10机关运行经费" sheetId="13" r:id="rId10"/>
    <sheet name="11预算项目绩效目标表1" sheetId="15" r:id="rId11"/>
    <sheet name="12预算项目绩效目标表2" sheetId="16" r:id="rId12"/>
    <sheet name="13预算项目绩效目标表3" sheetId="17" r:id="rId13"/>
  </sheets>
  <externalReferences>
    <externalReference r:id="rId14"/>
    <externalReference r:id="rId15"/>
  </externalReferences>
  <definedNames>
    <definedName name="\aa" localSheetId="3">#REF!</definedName>
    <definedName name="\aa">#REF!</definedName>
    <definedName name="\d" localSheetId="3">#REF!</definedName>
    <definedName name="\d">#REF!</definedName>
    <definedName name="\P" localSheetId="3">#REF!</definedName>
    <definedName name="\P">#REF!</definedName>
    <definedName name="\x" localSheetId="3">#REF!</definedName>
    <definedName name="\x">#REF!</definedName>
    <definedName name="\z">#N/A</definedName>
    <definedName name="_Key1" localSheetId="3" hidden="1">#REF!</definedName>
    <definedName name="_Key1" hidden="1">#REF!</definedName>
    <definedName name="_Order1" hidden="1">255</definedName>
    <definedName name="_Order2" hidden="1">255</definedName>
    <definedName name="_Sort" localSheetId="3" hidden="1">#REF!</definedName>
    <definedName name="_Sort" hidden="1">#REF!</definedName>
    <definedName name="A">#N/A</definedName>
    <definedName name="aaaaaaa" localSheetId="3">#REF!</definedName>
    <definedName name="aaaaaaa">#REF!</definedName>
    <definedName name="B">#N/A</definedName>
    <definedName name="Database" localSheetId="3" hidden="1">#REF!</definedName>
    <definedName name="Database" hidden="1">#REF!</definedName>
    <definedName name="dddddd" localSheetId="3">#REF!</definedName>
    <definedName name="dddddd">#REF!</definedName>
    <definedName name="ffffff" localSheetId="3">#REF!</definedName>
    <definedName name="ffffff">#REF!</definedName>
    <definedName name="ggggg" localSheetId="3">#REF!</definedName>
    <definedName name="ggggg">#REF!</definedName>
    <definedName name="gxxe2003">'[1]P1012001'!$A$6:$E$117</definedName>
    <definedName name="hhh" localSheetId="3">'[2]Mp-team 1'!#REF!</definedName>
    <definedName name="hhh">'[2]Mp-team 1'!#REF!</definedName>
    <definedName name="hhhhhh" localSheetId="3">#REF!</definedName>
    <definedName name="hhhhhh">#REF!</definedName>
    <definedName name="hhhhhhhhh" localSheetId="3">#REF!</definedName>
    <definedName name="hhhhhhhhh">#REF!</definedName>
    <definedName name="jjjjj" localSheetId="3">#REF!</definedName>
    <definedName name="jjjjj">#REF!</definedName>
    <definedName name="kkkkk" localSheetId="3">#REF!</definedName>
    <definedName name="kkkkk">#REF!</definedName>
    <definedName name="_xlnm.Print_Area" localSheetId="0">'01收支总表'!$A$1:$L$22</definedName>
    <definedName name="_xlnm.Print_Area" localSheetId="1">'02部门收入总体情况表'!$A$1:$V$101</definedName>
    <definedName name="_xlnm.Print_Area" localSheetId="2">'03部门支出总体情况表'!$A$1:$L$101</definedName>
    <definedName name="_xlnm.Print_Area" localSheetId="3">'04财政拨款收支总体情况表'!$A$1:$M$35</definedName>
    <definedName name="_xlnm.Print_Area" localSheetId="4">'05一般公共预算支出情况表'!$A$1:$K$99</definedName>
    <definedName name="_xlnm.Print_Area" localSheetId="5">'06一般公共预算基本支出表'!$A$1:$Q$65</definedName>
    <definedName name="_xlnm.Print_Area" localSheetId="6">'07三公经费支出表'!$A$1:$B$9</definedName>
    <definedName name="_xlnm.Print_Area" localSheetId="7">'08政府性基金预算支出情况表'!$A$1:$K$6</definedName>
    <definedName name="_xlnm.Print_Area" localSheetId="8">'09国有资本经营预算收支表'!$A$1:$D$13</definedName>
    <definedName name="_xlnm.Print_Area" localSheetId="9">'10机关运行经费'!$A$1:$C$10</definedName>
    <definedName name="_xlnm.Print_Area" hidden="1">#N/A</definedName>
    <definedName name="_xlnm.Print_Titles" localSheetId="0">'01收支总表'!$1:$6</definedName>
    <definedName name="_xlnm.Print_Titles" localSheetId="1">'02部门收入总体情况表'!$1:$8</definedName>
    <definedName name="_xlnm.Print_Titles" localSheetId="2">'03部门支出总体情况表'!$1:$7</definedName>
    <definedName name="_xlnm.Print_Titles" localSheetId="3">'04财政拨款收支总体情况表'!$1:$6</definedName>
    <definedName name="_xlnm.Print_Titles" localSheetId="4">'05一般公共预算支出情况表'!$1:$6</definedName>
    <definedName name="_xlnm.Print_Titles" localSheetId="5">'06一般公共预算基本支出表'!$1:$5</definedName>
    <definedName name="_xlnm.Print_Titles" localSheetId="6">'07三公经费支出表'!$1:$3</definedName>
    <definedName name="_xlnm.Print_Titles" localSheetId="7">'08政府性基金预算支出情况表'!$1:$6</definedName>
    <definedName name="_xlnm.Print_Titles" localSheetId="8">'09国有资本经营预算收支表'!$1:$3</definedName>
    <definedName name="_xlnm.Print_Titles" localSheetId="9">'10机关运行经费'!$1:$3</definedName>
    <definedName name="_xlnm.Print_Titles" hidden="1">#N/A</definedName>
    <definedName name="rrrrr" localSheetId="3">#REF!</definedName>
    <definedName name="rrrrr">#REF!</definedName>
    <definedName name="sss">#N/A</definedName>
    <definedName name="ssss" localSheetId="3">#REF!</definedName>
    <definedName name="ssss">#REF!</definedName>
    <definedName name="zzzzz" localSheetId="3">#REF!</definedName>
    <definedName name="zzzzz">#REF!</definedName>
    <definedName name="啊啊" localSheetId="3">#REF!</definedName>
    <definedName name="啊啊">#REF!</definedName>
    <definedName name="安徽" localSheetId="3">#REF!</definedName>
    <definedName name="安徽">#REF!</definedName>
    <definedName name="北京" localSheetId="3">#REF!</definedName>
    <definedName name="北京">#REF!</definedName>
    <definedName name="不不不" localSheetId="3">#REF!</definedName>
    <definedName name="不不不">#REF!</definedName>
    <definedName name="大连" localSheetId="3">#REF!</definedName>
    <definedName name="大连">#REF!</definedName>
    <definedName name="第三批">#N/A</definedName>
    <definedName name="呃呃呃" localSheetId="3">#REF!</definedName>
    <definedName name="呃呃呃">#REF!</definedName>
    <definedName name="福建" localSheetId="3">#REF!</definedName>
    <definedName name="福建">#REF!</definedName>
    <definedName name="福建地区" localSheetId="3">#REF!</definedName>
    <definedName name="福建地区">#REF!</definedName>
    <definedName name="附表" localSheetId="3">#REF!</definedName>
    <definedName name="附表">#REF!</definedName>
    <definedName name="广东" localSheetId="3">#REF!</definedName>
    <definedName name="广东">#REF!</definedName>
    <definedName name="广东地区" localSheetId="3">#REF!</definedName>
    <definedName name="广东地区">#REF!</definedName>
    <definedName name="广西" localSheetId="3">#REF!</definedName>
    <definedName name="广西">#REF!</definedName>
    <definedName name="贵州" localSheetId="3">#REF!</definedName>
    <definedName name="贵州">#REF!</definedName>
    <definedName name="哈哈哈哈" localSheetId="3">#REF!</definedName>
    <definedName name="哈哈哈哈">#REF!</definedName>
    <definedName name="海南" localSheetId="3">#REF!</definedName>
    <definedName name="海南">#REF!</definedName>
    <definedName name="河北" localSheetId="3">#REF!</definedName>
    <definedName name="河北">#REF!</definedName>
    <definedName name="河南" localSheetId="3">#REF!</definedName>
    <definedName name="河南">#REF!</definedName>
    <definedName name="黑龙江" localSheetId="3">#REF!</definedName>
    <definedName name="黑龙江">#REF!</definedName>
    <definedName name="湖北" localSheetId="3">#REF!</definedName>
    <definedName name="湖北">#REF!</definedName>
    <definedName name="湖南" localSheetId="3">#REF!</definedName>
    <definedName name="湖南">#REF!</definedName>
    <definedName name="汇率" localSheetId="3">#REF!</definedName>
    <definedName name="汇率">#REF!</definedName>
    <definedName name="吉林" localSheetId="3">#REF!</definedName>
    <definedName name="吉林">#REF!</definedName>
    <definedName name="江苏" localSheetId="3">#REF!</definedName>
    <definedName name="江苏">#REF!</definedName>
    <definedName name="江西" localSheetId="3">#REF!</definedName>
    <definedName name="江西">#REF!</definedName>
    <definedName name="啦啦啦" localSheetId="3">#REF!</definedName>
    <definedName name="啦啦啦">#REF!</definedName>
    <definedName name="了" localSheetId="3">#REF!</definedName>
    <definedName name="了">#REF!</definedName>
    <definedName name="辽宁" localSheetId="3">#REF!</definedName>
    <definedName name="辽宁">#REF!</definedName>
    <definedName name="辽宁地区" localSheetId="3">#REF!</definedName>
    <definedName name="辽宁地区">#REF!</definedName>
    <definedName name="么么么么" localSheetId="3">#REF!</definedName>
    <definedName name="么么么么">#REF!</definedName>
    <definedName name="内蒙" localSheetId="3">#REF!</definedName>
    <definedName name="内蒙">#REF!</definedName>
    <definedName name="你" localSheetId="3">#REF!</definedName>
    <definedName name="你">#REF!</definedName>
    <definedName name="宁波" localSheetId="3">#REF!</definedName>
    <definedName name="宁波">#REF!</definedName>
    <definedName name="宁夏" localSheetId="3">#REF!</definedName>
    <definedName name="宁夏">#REF!</definedName>
    <definedName name="悄悄" localSheetId="3">#REF!</definedName>
    <definedName name="悄悄">#REF!</definedName>
    <definedName name="青岛" localSheetId="3">#REF!</definedName>
    <definedName name="青岛">#REF!</definedName>
    <definedName name="青海" localSheetId="3">#REF!</definedName>
    <definedName name="青海">#REF!</definedName>
    <definedName name="全国收入累计">#N/A</definedName>
    <definedName name="日日日" localSheetId="3">#REF!</definedName>
    <definedName name="日日日">#REF!</definedName>
    <definedName name="厦门" localSheetId="3">#REF!</definedName>
    <definedName name="厦门">#REF!</definedName>
    <definedName name="山东" localSheetId="3">#REF!</definedName>
    <definedName name="山东">#REF!</definedName>
    <definedName name="山东地区" localSheetId="3">#REF!</definedName>
    <definedName name="山东地区">#REF!</definedName>
    <definedName name="山西" localSheetId="3">#REF!</definedName>
    <definedName name="山西">#REF!</definedName>
    <definedName name="陕西" localSheetId="3">#REF!</definedName>
    <definedName name="陕西">#REF!</definedName>
    <definedName name="上海" localSheetId="3">#REF!</definedName>
    <definedName name="上海">#REF!</definedName>
    <definedName name="深圳" localSheetId="3">#REF!</definedName>
    <definedName name="深圳">#REF!</definedName>
    <definedName name="生产列1" localSheetId="3">#REF!</definedName>
    <definedName name="生产列1">#REF!</definedName>
    <definedName name="生产列11" localSheetId="3">#REF!</definedName>
    <definedName name="生产列11">#REF!</definedName>
    <definedName name="生产列15" localSheetId="3">#REF!</definedName>
    <definedName name="生产列15">#REF!</definedName>
    <definedName name="生产列16" localSheetId="3">#REF!</definedName>
    <definedName name="生产列16">#REF!</definedName>
    <definedName name="生产列17" localSheetId="3">#REF!</definedName>
    <definedName name="生产列17">#REF!</definedName>
    <definedName name="生产列19" localSheetId="3">#REF!</definedName>
    <definedName name="生产列19">#REF!</definedName>
    <definedName name="生产列2" localSheetId="3">#REF!</definedName>
    <definedName name="生产列2">#REF!</definedName>
    <definedName name="生产列20" localSheetId="3">#REF!</definedName>
    <definedName name="生产列20">#REF!</definedName>
    <definedName name="生产列3" localSheetId="3">#REF!</definedName>
    <definedName name="生产列3">#REF!</definedName>
    <definedName name="生产列4" localSheetId="3">#REF!</definedName>
    <definedName name="生产列4">#REF!</definedName>
    <definedName name="生产列5" localSheetId="3">#REF!</definedName>
    <definedName name="生产列5">#REF!</definedName>
    <definedName name="生产列6" localSheetId="3">#REF!</definedName>
    <definedName name="生产列6">#REF!</definedName>
    <definedName name="生产列7" localSheetId="3">#REF!</definedName>
    <definedName name="生产列7">#REF!</definedName>
    <definedName name="生产列8" localSheetId="3">#REF!</definedName>
    <definedName name="生产列8">#REF!</definedName>
    <definedName name="生产列9" localSheetId="3">#REF!</definedName>
    <definedName name="生产列9">#REF!</definedName>
    <definedName name="生产期" localSheetId="3">#REF!</definedName>
    <definedName name="生产期">#REF!</definedName>
    <definedName name="生产期1" localSheetId="3">#REF!</definedName>
    <definedName name="生产期1">#REF!</definedName>
    <definedName name="生产期11" localSheetId="3">#REF!</definedName>
    <definedName name="生产期11">#REF!</definedName>
    <definedName name="生产期15" localSheetId="3">#REF!</definedName>
    <definedName name="生产期15">#REF!</definedName>
    <definedName name="生产期16" localSheetId="3">#REF!</definedName>
    <definedName name="生产期16">#REF!</definedName>
    <definedName name="生产期17" localSheetId="3">#REF!</definedName>
    <definedName name="生产期17">#REF!</definedName>
    <definedName name="生产期19" localSheetId="3">#REF!</definedName>
    <definedName name="生产期19">#REF!</definedName>
    <definedName name="生产期2" localSheetId="3">#REF!</definedName>
    <definedName name="生产期2">#REF!</definedName>
    <definedName name="生产期20" localSheetId="3">#REF!</definedName>
    <definedName name="生产期20">#REF!</definedName>
    <definedName name="生产期3" localSheetId="3">#REF!</definedName>
    <definedName name="生产期3">#REF!</definedName>
    <definedName name="生产期4" localSheetId="3">#REF!</definedName>
    <definedName name="生产期4">#REF!</definedName>
    <definedName name="生产期5" localSheetId="3">#REF!</definedName>
    <definedName name="生产期5">#REF!</definedName>
    <definedName name="生产期6" localSheetId="3">#REF!</definedName>
    <definedName name="生产期6">#REF!</definedName>
    <definedName name="生产期7" localSheetId="3">#REF!</definedName>
    <definedName name="生产期7">#REF!</definedName>
    <definedName name="生产期8" localSheetId="3">#REF!</definedName>
    <definedName name="生产期8">#REF!</definedName>
    <definedName name="生产期9" localSheetId="3">#REF!</definedName>
    <definedName name="生产期9">#REF!</definedName>
    <definedName name="省级">#N/A</definedName>
    <definedName name="时代" localSheetId="3">#REF!</definedName>
    <definedName name="时代">#REF!</definedName>
    <definedName name="是" localSheetId="3">#REF!</definedName>
    <definedName name="是">#REF!</definedName>
    <definedName name="是水水水水" localSheetId="3">#REF!</definedName>
    <definedName name="是水水水水">#REF!</definedName>
    <definedName name="收入表">#N/A</definedName>
    <definedName name="水水水嘎嘎嘎水" localSheetId="3">#REF!</definedName>
    <definedName name="水水水嘎嘎嘎水">#REF!</definedName>
    <definedName name="水水水水" localSheetId="3">#REF!</definedName>
    <definedName name="水水水水">#REF!</definedName>
    <definedName name="四川" localSheetId="3">#REF!</definedName>
    <definedName name="四川">#REF!</definedName>
    <definedName name="天津" localSheetId="3">#REF!</definedName>
    <definedName name="天津">#REF!</definedName>
    <definedName name="我问问" localSheetId="3">#REF!</definedName>
    <definedName name="我问问">#REF!</definedName>
    <definedName name="西藏" localSheetId="3">#REF!</definedName>
    <definedName name="西藏">#REF!</definedName>
    <definedName name="新疆" localSheetId="3">#REF!</definedName>
    <definedName name="新疆">#REF!</definedName>
    <definedName name="一i" localSheetId="3">#REF!</definedName>
    <definedName name="一i">#REF!</definedName>
    <definedName name="一一i" localSheetId="3">#REF!</definedName>
    <definedName name="一一i">#REF!</definedName>
    <definedName name="云南" localSheetId="3">#REF!</definedName>
    <definedName name="云南">#REF!</definedName>
    <definedName name="啧啧啧" localSheetId="3">#REF!</definedName>
    <definedName name="啧啧啧">#REF!</definedName>
    <definedName name="浙江" localSheetId="3">#REF!</definedName>
    <definedName name="浙江">#REF!</definedName>
    <definedName name="浙江地区" localSheetId="3">#REF!</definedName>
    <definedName name="浙江地区">#REF!</definedName>
    <definedName name="重庆" localSheetId="3">#REF!</definedName>
    <definedName name="重庆">#REF!</definedName>
  </definedNames>
  <calcPr calcId="144525"/>
</workbook>
</file>

<file path=xl/sharedStrings.xml><?xml version="1.0" encoding="utf-8"?>
<sst xmlns="http://schemas.openxmlformats.org/spreadsheetml/2006/main" count="1524" uniqueCount="388">
  <si>
    <t>2020年部门收支总体情况表</t>
  </si>
  <si>
    <t>单位名称：温县教育局</t>
  </si>
  <si>
    <t>单位：万元</t>
  </si>
  <si>
    <t>收入</t>
  </si>
  <si>
    <t>支出</t>
  </si>
  <si>
    <t>项目</t>
  </si>
  <si>
    <t>金额</t>
  </si>
  <si>
    <t>合计</t>
  </si>
  <si>
    <t>上年结转结余</t>
  </si>
  <si>
    <t>本年支出</t>
  </si>
  <si>
    <t>一般公共预算结转结余</t>
  </si>
  <si>
    <t xml:space="preserve"> 政府性基金结转结余</t>
  </si>
  <si>
    <t>一般公共预算</t>
  </si>
  <si>
    <t>政府性基金预算</t>
  </si>
  <si>
    <t>专户管理的行政事业性收费</t>
  </si>
  <si>
    <t>国有资本经营预算收入</t>
  </si>
  <si>
    <t>其他资金</t>
  </si>
  <si>
    <t>小计</t>
  </si>
  <si>
    <t>其中：财政拨款</t>
  </si>
  <si>
    <t>一、一般公共预算收入</t>
  </si>
  <si>
    <t>一、基本支出</t>
  </si>
  <si>
    <t xml:space="preserve">    财政拨款</t>
  </si>
  <si>
    <t xml:space="preserve">    人员支出</t>
  </si>
  <si>
    <t xml:space="preserve">    非税收入</t>
  </si>
  <si>
    <t xml:space="preserve">    公用支出</t>
  </si>
  <si>
    <t xml:space="preserve">    上级专项转移支付收入</t>
  </si>
  <si>
    <t>二、项目支出</t>
  </si>
  <si>
    <t>二、政府性基金预算</t>
  </si>
  <si>
    <t xml:space="preserve">    部门支出</t>
  </si>
  <si>
    <t>三、纳入财政专户管理的行政事业性收费</t>
  </si>
  <si>
    <t xml:space="preserve">    专项支出</t>
  </si>
  <si>
    <t>四、国有资本经营预算收入</t>
  </si>
  <si>
    <t>五、其他资金</t>
  </si>
  <si>
    <t>当年收入合计</t>
  </si>
  <si>
    <t>六、上年结转结余</t>
  </si>
  <si>
    <t xml:space="preserve">    一般公共预算结转结余</t>
  </si>
  <si>
    <t xml:space="preserve">    基金结转结余</t>
  </si>
  <si>
    <t>收入总计</t>
  </si>
  <si>
    <t>支出总计</t>
  </si>
  <si>
    <t>2020年部门收入总体情况表</t>
  </si>
  <si>
    <t>科目代码</t>
  </si>
  <si>
    <t>科目名称</t>
  </si>
  <si>
    <t>总计</t>
  </si>
  <si>
    <t>一般公共预算支出</t>
  </si>
  <si>
    <t>政府性基金支出</t>
  </si>
  <si>
    <t>纳入财政专户管理的行政事业性收费</t>
  </si>
  <si>
    <t>本年预拨数</t>
  </si>
  <si>
    <t>财政拨款</t>
  </si>
  <si>
    <t>非税收入</t>
  </si>
  <si>
    <t>上级专项转移支付</t>
  </si>
  <si>
    <t>上年一般公共预算结余结转</t>
  </si>
  <si>
    <t>当年收入安排支出</t>
  </si>
  <si>
    <t>上年结余结转</t>
  </si>
  <si>
    <t>类</t>
  </si>
  <si>
    <t>款</t>
  </si>
  <si>
    <t>项</t>
  </si>
  <si>
    <t>财拨（小计）</t>
  </si>
  <si>
    <t>本级财力</t>
  </si>
  <si>
    <t>一般转移支付</t>
  </si>
  <si>
    <t>非税（小计）</t>
  </si>
  <si>
    <t>专项收入</t>
  </si>
  <si>
    <t>行政事业性收费</t>
  </si>
  <si>
    <t>罚没收入</t>
  </si>
  <si>
    <t>国有资源资产有偿使用收入</t>
  </si>
  <si>
    <t>其他非税收入</t>
  </si>
  <si>
    <t>**</t>
  </si>
  <si>
    <t>教育支出</t>
  </si>
  <si>
    <t xml:space="preserve">  教育管理事务</t>
  </si>
  <si>
    <t xml:space="preserve">    行政运行（教育管理事务）</t>
  </si>
  <si>
    <t>205</t>
  </si>
  <si>
    <t>01</t>
  </si>
  <si>
    <t xml:space="preserve">      行政人员及机关技术工人年工资总额</t>
  </si>
  <si>
    <t xml:space="preserve">      年终一次性奖金</t>
  </si>
  <si>
    <t xml:space="preserve">      工伤保险费</t>
  </si>
  <si>
    <t xml:space="preserve">      生育保险费</t>
  </si>
  <si>
    <t xml:space="preserve">      采暖补贴</t>
  </si>
  <si>
    <t xml:space="preserve">      年度目标考核奖</t>
  </si>
  <si>
    <t xml:space="preserve">      在职人员定额公用经费</t>
  </si>
  <si>
    <t xml:space="preserve">      在职人员公用经费（公务交通）</t>
  </si>
  <si>
    <t xml:space="preserve">    一般行政管理事务（教育管理事务）</t>
  </si>
  <si>
    <t>02</t>
  </si>
  <si>
    <t xml:space="preserve">      高中招专项经费</t>
  </si>
  <si>
    <t xml:space="preserve">      上缴上级</t>
  </si>
  <si>
    <t xml:space="preserve">      资助中心运行经费</t>
  </si>
  <si>
    <t xml:space="preserve">      特岗教师住房公积金</t>
  </si>
  <si>
    <t xml:space="preserve">      督导督学经费</t>
  </si>
  <si>
    <t xml:space="preserve">      特岗教师医疗保险缴费</t>
  </si>
  <si>
    <t xml:space="preserve">      特岗教师招聘经费</t>
  </si>
  <si>
    <t xml:space="preserve">      教学业务费</t>
  </si>
  <si>
    <t xml:space="preserve">      信息化工程</t>
  </si>
  <si>
    <t xml:space="preserve">      教育质量奖</t>
  </si>
  <si>
    <t xml:space="preserve">    其他教育管理事务支出</t>
  </si>
  <si>
    <t>99</t>
  </si>
  <si>
    <t xml:space="preserve">      事业人员及事业技术工人年基本工资</t>
  </si>
  <si>
    <t xml:space="preserve">      70%基础性绩效工资</t>
  </si>
  <si>
    <t xml:space="preserve">      30%奖励性绩效工资</t>
  </si>
  <si>
    <t xml:space="preserve">      特岗津贴</t>
  </si>
  <si>
    <t xml:space="preserve">      在职人员其他工资福利支出</t>
  </si>
  <si>
    <t xml:space="preserve">      国家保留津贴（事业）</t>
  </si>
  <si>
    <t xml:space="preserve">      学校生均经费</t>
  </si>
  <si>
    <t xml:space="preserve">      学前、义务教育残疾学生资助</t>
  </si>
  <si>
    <t xml:space="preserve">  普通教育</t>
  </si>
  <si>
    <t xml:space="preserve">    学前教育</t>
  </si>
  <si>
    <t xml:space="preserve">      班主任津贴和教龄津贴--学前教育</t>
  </si>
  <si>
    <t xml:space="preserve">      建档立卡家庭经济困难学生资助资金--学前教育保教费</t>
  </si>
  <si>
    <t xml:space="preserve">      支持学前教育发展专项资金</t>
  </si>
  <si>
    <t xml:space="preserve">    小学教育</t>
  </si>
  <si>
    <t xml:space="preserve">      城乡义务教育经费保障机制资金--免费教科书资金（小学）</t>
  </si>
  <si>
    <t xml:space="preserve">      “山区”人才支持计划补助资金--小学</t>
  </si>
  <si>
    <t xml:space="preserve">      义务教育阶段教师特设岗位补助资金--小学</t>
  </si>
  <si>
    <t xml:space="preserve">      义务教育薄弱环节改善与能力提升补助资金--小学</t>
  </si>
  <si>
    <t xml:space="preserve">      义务教育生均公用经费</t>
  </si>
  <si>
    <t xml:space="preserve">      原民办教师养老补贴省级补助资金</t>
  </si>
  <si>
    <t xml:space="preserve">      班主任津贴和教龄津贴-小学</t>
  </si>
  <si>
    <t xml:space="preserve">      义保机制资金--农村家庭经济困难寄宿生生活补助资金（小学）</t>
  </si>
  <si>
    <t xml:space="preserve">      义务教育乡村教师生活补助省级资金--小学</t>
  </si>
  <si>
    <t xml:space="preserve">      农村校舍维修改造资金--小学</t>
  </si>
  <si>
    <t xml:space="preserve">    初中教育</t>
  </si>
  <si>
    <t>03</t>
  </si>
  <si>
    <t xml:space="preserve">      义务教育薄弱环节改善与能力提升补助资金--初中</t>
  </si>
  <si>
    <t xml:space="preserve">      义务教育生均公用经费--初中</t>
  </si>
  <si>
    <t xml:space="preserve">      农村校舍维修改造资金--初中</t>
  </si>
  <si>
    <t xml:space="preserve">      建档立卡家庭经济困难学生资助资金--义务教育营养餐</t>
  </si>
  <si>
    <t xml:space="preserve">      义务教育乡村教师生活补助资金--初中</t>
  </si>
  <si>
    <t xml:space="preserve">      家庭经济困难寄宿生生活补助</t>
  </si>
  <si>
    <t xml:space="preserve">      “山区”人才支持计划补助资金--初中</t>
  </si>
  <si>
    <t xml:space="preserve">      义务教育阶段教师特设岗位补助资金--初中</t>
  </si>
  <si>
    <t xml:space="preserve">      城乡义务教育经费保障机制资金--免费教科书资金（初中）</t>
  </si>
  <si>
    <t xml:space="preserve">      班主任津贴和教龄津贴--初中</t>
  </si>
  <si>
    <t xml:space="preserve">    高中教育</t>
  </si>
  <si>
    <t>04</t>
  </si>
  <si>
    <t xml:space="preserve">      支持普通高中教育发展</t>
  </si>
  <si>
    <t xml:space="preserve">      普通高中助学金补助资金</t>
  </si>
  <si>
    <t xml:space="preserve">      普通高中免学费、住宿费补助资金</t>
  </si>
  <si>
    <t xml:space="preserve">      班主任津贴和教龄津--高中教育</t>
  </si>
  <si>
    <t xml:space="preserve">    高等教育</t>
  </si>
  <si>
    <t>05</t>
  </si>
  <si>
    <t xml:space="preserve">      生源地贷款风险补偿金</t>
  </si>
  <si>
    <t xml:space="preserve">  职业教育</t>
  </si>
  <si>
    <t xml:space="preserve">    中等职业教育</t>
  </si>
  <si>
    <t xml:space="preserve">      中职免学费、助学金</t>
  </si>
  <si>
    <t xml:space="preserve">      班主任津贴和教龄津贴--中等职业教育</t>
  </si>
  <si>
    <t xml:space="preserve">  教育费附加安排的支出</t>
  </si>
  <si>
    <t xml:space="preserve">    其他教育费附加安排的支出</t>
  </si>
  <si>
    <t>09</t>
  </si>
  <si>
    <t xml:space="preserve">      支持教育事业发展</t>
  </si>
  <si>
    <t>社会保障和就业支出</t>
  </si>
  <si>
    <t xml:space="preserve">  行政事业单位养老支出</t>
  </si>
  <si>
    <t xml:space="preserve">    行政单位离退休</t>
  </si>
  <si>
    <t>208</t>
  </si>
  <si>
    <t xml:space="preserve">      退休人员健康休养费</t>
  </si>
  <si>
    <t xml:space="preserve">    事业单位离退休</t>
  </si>
  <si>
    <t xml:space="preserve">    机关事业单位基本养老保险缴费支出</t>
  </si>
  <si>
    <t xml:space="preserve">      养老保险金</t>
  </si>
  <si>
    <t>卫生健康支出</t>
  </si>
  <si>
    <t xml:space="preserve">  行政事业单位医疗</t>
  </si>
  <si>
    <t xml:space="preserve">    行政单位医疗</t>
  </si>
  <si>
    <t>210</t>
  </si>
  <si>
    <t>11</t>
  </si>
  <si>
    <t xml:space="preserve">      医疗保险金</t>
  </si>
  <si>
    <t xml:space="preserve">    事业单位医疗</t>
  </si>
  <si>
    <t>2020年部门支出总体情况表</t>
  </si>
  <si>
    <t>科目编码</t>
  </si>
  <si>
    <t>单位名称</t>
  </si>
  <si>
    <t>2020年</t>
  </si>
  <si>
    <t>基本支出</t>
  </si>
  <si>
    <t>项目支出</t>
  </si>
  <si>
    <t>人员经费支出</t>
  </si>
  <si>
    <t>公用经费支出</t>
  </si>
  <si>
    <t>部门支出</t>
  </si>
  <si>
    <t>专项支出</t>
  </si>
  <si>
    <t xml:space="preserve">  205</t>
  </si>
  <si>
    <t xml:space="preserve">  01</t>
  </si>
  <si>
    <t xml:space="preserve">  02</t>
  </si>
  <si>
    <t xml:space="preserve">  99</t>
  </si>
  <si>
    <t xml:space="preserve">  03</t>
  </si>
  <si>
    <t xml:space="preserve">  04</t>
  </si>
  <si>
    <t xml:space="preserve">  05</t>
  </si>
  <si>
    <t xml:space="preserve">  09</t>
  </si>
  <si>
    <t xml:space="preserve">  208</t>
  </si>
  <si>
    <t xml:space="preserve">  210</t>
  </si>
  <si>
    <t xml:space="preserve">  11</t>
  </si>
  <si>
    <t>2020年财政拨款收支总体情况表</t>
  </si>
  <si>
    <t>收                             入</t>
  </si>
  <si>
    <t>支                        出</t>
  </si>
  <si>
    <t>项                    目</t>
  </si>
  <si>
    <t>金　额</t>
  </si>
  <si>
    <t>项            目</t>
  </si>
  <si>
    <t xml:space="preserve"> 基金结转结余</t>
  </si>
  <si>
    <t>政府性基金</t>
  </si>
  <si>
    <t>一、一般公共服务</t>
  </si>
  <si>
    <t>二、外交</t>
  </si>
  <si>
    <t>三、国防</t>
  </si>
  <si>
    <t>四、公共安全</t>
  </si>
  <si>
    <t>五、教育</t>
  </si>
  <si>
    <t>三、专户管理的行政事业性收费</t>
  </si>
  <si>
    <t>六、科学技术</t>
  </si>
  <si>
    <t>七、文化旅游体育与传媒</t>
  </si>
  <si>
    <t>八、社会保障和就业</t>
  </si>
  <si>
    <t>九、社会保险基金支出</t>
  </si>
  <si>
    <t>十、卫生健康</t>
  </si>
  <si>
    <t>十一、节能环保</t>
  </si>
  <si>
    <t>十二、城乡社区事务</t>
  </si>
  <si>
    <t>十三、农林水事务</t>
  </si>
  <si>
    <t>十四、交通运输</t>
  </si>
  <si>
    <t>十五、资源勘探信息等支出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</si>
  <si>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</si>
  <si>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</si>
  <si>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</si>
  <si>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</si>
  <si>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</si>
  <si>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</si>
  <si>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</si>
  <si>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</si>
  <si>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</si>
  <si>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</si>
  <si>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</si>
  <si>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</si>
  <si>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</si>
  <si>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</si>
  <si>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 xml:space="preserve">  收  入  合  计</t>
  </si>
  <si>
    <t>支出合计</t>
  </si>
  <si>
    <t>2020年部门一般公共预算支出情况表</t>
  </si>
  <si>
    <t>科目</t>
  </si>
  <si>
    <t>2020年一般公共预算基本支出情况表</t>
  </si>
  <si>
    <t>部门经济分类</t>
  </si>
  <si>
    <t>政府经济分类</t>
  </si>
  <si>
    <t>上年一般公共预算结转</t>
  </si>
  <si>
    <t>温县教育局机关</t>
  </si>
  <si>
    <t xml:space="preserve">  行政人员及机关技术工人年工资总额</t>
  </si>
  <si>
    <t xml:space="preserve">    基本工资</t>
  </si>
  <si>
    <t>501</t>
  </si>
  <si>
    <t>工资奖金津补贴</t>
  </si>
  <si>
    <t xml:space="preserve">    津贴补贴</t>
  </si>
  <si>
    <t xml:space="preserve">  年终一次性奖金</t>
  </si>
  <si>
    <t xml:space="preserve">    奖金</t>
  </si>
  <si>
    <t xml:space="preserve">  医疗保险金</t>
  </si>
  <si>
    <t xml:space="preserve">    城镇职工基本医疗保险缴费</t>
  </si>
  <si>
    <t>社会保障缴费</t>
  </si>
  <si>
    <t xml:space="preserve">  养老保险金</t>
  </si>
  <si>
    <t xml:space="preserve">    机关事业单位基本养老保险费</t>
  </si>
  <si>
    <t xml:space="preserve">  工伤保险费</t>
  </si>
  <si>
    <t xml:space="preserve">    其他社会保障性缴费</t>
  </si>
  <si>
    <t xml:space="preserve">  生育保险费</t>
  </si>
  <si>
    <t xml:space="preserve">  采暖补贴</t>
  </si>
  <si>
    <t xml:space="preserve">  年度目标考核奖</t>
  </si>
  <si>
    <t xml:space="preserve">  退休人员健康休养费</t>
  </si>
  <si>
    <t xml:space="preserve">    退休费</t>
  </si>
  <si>
    <t>509</t>
  </si>
  <si>
    <t>离退休费</t>
  </si>
  <si>
    <t xml:space="preserve">  在职人员定额公用经费</t>
  </si>
  <si>
    <t xml:space="preserve">    电费</t>
  </si>
  <si>
    <t>502</t>
  </si>
  <si>
    <t>办公经费</t>
  </si>
  <si>
    <t xml:space="preserve">  在职人员公用经费（公务交通）</t>
  </si>
  <si>
    <t xml:space="preserve">    其他交通费用</t>
  </si>
  <si>
    <t>温县教育局事业机构</t>
  </si>
  <si>
    <t xml:space="preserve">  事业人员及事业技术工人年基本工资</t>
  </si>
  <si>
    <t>505</t>
  </si>
  <si>
    <t>工资福利支出</t>
  </si>
  <si>
    <t xml:space="preserve">  70%基础性绩效工资</t>
  </si>
  <si>
    <t xml:space="preserve">    绩效工资</t>
  </si>
  <si>
    <t xml:space="preserve">  30%奖励性绩效工资</t>
  </si>
  <si>
    <t xml:space="preserve">  特岗津贴</t>
  </si>
  <si>
    <t xml:space="preserve">  在职人员其他工资福利支出</t>
  </si>
  <si>
    <t xml:space="preserve">    其他工资福利支出</t>
  </si>
  <si>
    <t xml:space="preserve">  国家保留津贴（事业）</t>
  </si>
  <si>
    <t xml:space="preserve">    办公费</t>
  </si>
  <si>
    <t>商品和服务支出</t>
  </si>
  <si>
    <t xml:space="preserve">    水费</t>
  </si>
  <si>
    <t xml:space="preserve">  学校生均经费</t>
  </si>
  <si>
    <t>2020年一般公共预算“三公”经费支出情况表</t>
  </si>
  <si>
    <t>项      目</t>
  </si>
  <si>
    <t>2020年“三公”经费预算数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</si>
  <si>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</si>
  <si>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</si>
  <si>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</si>
  <si>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</si>
  <si>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</si>
  <si>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</si>
  <si>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</si>
  <si>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2020年部门政府性基金支出情况表</t>
  </si>
  <si>
    <t>2020年国有资本经营预算收支表</t>
  </si>
  <si>
    <t>项 目</t>
  </si>
  <si>
    <t>收入预算数</t>
  </si>
  <si>
    <t>支出预算数</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</si>
  <si>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</si>
  <si>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</si>
  <si>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</si>
  <si>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</si>
  <si>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</si>
  <si>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</si>
  <si>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</si>
  <si>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</si>
  <si>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</si>
  <si>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</si>
  <si>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</si>
  <si>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</si>
  <si>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</si>
  <si>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</si>
  <si>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</si>
  <si>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2020年机关运行经费</t>
  </si>
  <si>
    <t>部门预算经济分类</t>
  </si>
  <si>
    <t>政府预算经济分类</t>
  </si>
  <si>
    <t xml:space="preserve">  办公费</t>
  </si>
  <si>
    <t xml:space="preserve">  水费</t>
  </si>
  <si>
    <t xml:space="preserve">  电费</t>
  </si>
  <si>
    <t xml:space="preserve">  公务接待费</t>
  </si>
  <si>
    <t>2020年项目绩效目标申报表</t>
  </si>
  <si>
    <t>填报单位（盖章）：温县教育局</t>
  </si>
  <si>
    <t>负责人（签字）：</t>
  </si>
  <si>
    <t>郑志超</t>
  </si>
  <si>
    <t>项目名称</t>
  </si>
  <si>
    <t>建档立卡家庭经济困难学生资助资金</t>
  </si>
  <si>
    <t>项目主管部门</t>
  </si>
  <si>
    <t>温县教育局</t>
  </si>
  <si>
    <t>项目周期</t>
  </si>
  <si>
    <t>一年</t>
  </si>
  <si>
    <t>资金情况（万元）</t>
  </si>
  <si>
    <t>上级补助资金</t>
  </si>
  <si>
    <t>本级财政资金</t>
  </si>
  <si>
    <t>政策依据</t>
  </si>
  <si>
    <t>教财【2017】441号《河南省教育厅 河南省民政厅 河南省扶贫开发办公室  河南省残疾人联合会关于做好建档立卡贫困家庭学生资助工作的通知 》</t>
  </si>
  <si>
    <t>年度目标</t>
  </si>
  <si>
    <t>目标1：建档立卡家庭经济困难学生资助按规定得到落实；
目标2：教育公平显著提升，满足建档立卡学生基本学习生活需要</t>
  </si>
  <si>
    <t>绩效指标</t>
  </si>
  <si>
    <t>一级   指标</t>
  </si>
  <si>
    <t>二级指标</t>
  </si>
  <si>
    <t>三级指标</t>
  </si>
  <si>
    <t>指标值</t>
  </si>
  <si>
    <t>产出   指标</t>
  </si>
  <si>
    <t>数量指标</t>
  </si>
  <si>
    <t>学前教育免保教费应受助学生数</t>
  </si>
  <si>
    <t>义务教育营养餐补助应受助学生数</t>
  </si>
  <si>
    <t>质量指标</t>
  </si>
  <si>
    <t>执行省定资助补助标准达标率</t>
  </si>
  <si>
    <t>接受义务教育营养改善补助学生中建档立卡贫困户子女占比</t>
  </si>
  <si>
    <t>接受学前教育免保教费学生中建档立卡贫困户子女占比</t>
  </si>
  <si>
    <t>时效指标</t>
  </si>
  <si>
    <t>资助补助资金按规定及时发放率</t>
  </si>
  <si>
    <t>年度预算执行进度</t>
  </si>
  <si>
    <t>成本指标</t>
  </si>
  <si>
    <t>义务教育学校建档立卡贫困户子女
均资助标准800元/学年</t>
  </si>
  <si>
    <t>800元/学年</t>
  </si>
  <si>
    <t>学前教育学校建档立卡贫困户子女
均资助标准600元/学年</t>
  </si>
  <si>
    <t>600元/学年</t>
  </si>
  <si>
    <t>效益   指标</t>
  </si>
  <si>
    <t>经济效益指标</t>
  </si>
  <si>
    <t>缓解建档立卡贫困户教育负担92.7万元</t>
  </si>
  <si>
    <t>92.7万</t>
  </si>
  <si>
    <t>社会效益指标</t>
  </si>
  <si>
    <t>建档立卡贫困户子女全程全部接受资助的比例</t>
  </si>
  <si>
    <t>生态效益指标</t>
  </si>
  <si>
    <t>可持续影响指标</t>
  </si>
  <si>
    <t>满意度  指标</t>
  </si>
  <si>
    <t>服务对象满意度指标</t>
  </si>
  <si>
    <t>受助学生家长满意度</t>
  </si>
  <si>
    <t>支持学前教育发展资金</t>
  </si>
  <si>
    <t>《河南省第三期学前教育行动计划（2017——2020年）》（豫教基二【2017】139号）、《关于完善学前教育经费投入机制的通知》（豫政办【2017】）143号）</t>
  </si>
  <si>
    <t>2020年全县学前三年毛入学率 89%，普惠性学前教育资源进一步增加，公办园在园幼儿占比有所提高。</t>
  </si>
  <si>
    <t>新建改扩建幼儿园数量</t>
  </si>
  <si>
    <t>4所%</t>
  </si>
  <si>
    <t>资助家庭家庭经济困难幼儿入园数</t>
  </si>
  <si>
    <t>1300人次</t>
  </si>
  <si>
    <t>公办园在园幼儿占比</t>
  </si>
  <si>
    <t>提高</t>
  </si>
  <si>
    <t>全县学前三年毛入学率</t>
  </si>
  <si>
    <t>扩大普惠性学前教育资源</t>
  </si>
  <si>
    <t>继续扩大</t>
  </si>
  <si>
    <t>师生、家长满意度</t>
  </si>
  <si>
    <r>
      <rPr>
        <sz val="14"/>
        <rFont val="Arial"/>
        <charset val="0"/>
      </rPr>
      <t>≥</t>
    </r>
    <r>
      <rPr>
        <sz val="11"/>
        <rFont val="Arial"/>
        <charset val="0"/>
      </rPr>
      <t>88</t>
    </r>
    <r>
      <rPr>
        <sz val="11"/>
        <rFont val="宋体"/>
        <charset val="134"/>
      </rPr>
      <t>%</t>
    </r>
  </si>
  <si>
    <t>义务教育薄弱环节改善与能力提升补助资金</t>
  </si>
  <si>
    <t>《河南省财政厅  河南省教育厅 关于下达2019年义务教育薄弱环节改善与能力提升中央和省级补助资金预算的通知》豫财教【2019】84号</t>
  </si>
  <si>
    <t>目标1：义务教育大班额数量显著下降。
目标2：寄宿制学校建设和小规模学校建设办学条件显著改善。
目标3：农村中小学信息化水平显著提升</t>
  </si>
  <si>
    <t>56人以上大班额比例</t>
  </si>
  <si>
    <t>下降</t>
  </si>
  <si>
    <t>农村义务教育学校网络覆盖率</t>
  </si>
  <si>
    <r>
      <rPr>
        <sz val="11"/>
        <rFont val="Arial"/>
        <charset val="0"/>
      </rPr>
      <t>≥</t>
    </r>
    <r>
      <rPr>
        <sz val="11"/>
        <rFont val="宋体"/>
        <charset val="134"/>
      </rPr>
      <t>80%</t>
    </r>
  </si>
  <si>
    <t>新建改扩建工程验收合格率</t>
  </si>
  <si>
    <t>信息化建设情况</t>
  </si>
  <si>
    <t>基本满足农村学校信息化教学需要</t>
  </si>
  <si>
    <t>完成实施期计划任务</t>
  </si>
  <si>
    <r>
      <rPr>
        <sz val="11"/>
        <rFont val="Arial"/>
        <charset val="0"/>
      </rPr>
      <t>≥</t>
    </r>
    <r>
      <rPr>
        <sz val="11"/>
        <rFont val="宋体"/>
        <charset val="134"/>
      </rPr>
      <t>85%</t>
    </r>
  </si>
  <si>
    <t>设施设备采购成本</t>
  </si>
  <si>
    <t>实施政府集中采购，低于市场同类设施设备的零售价</t>
  </si>
  <si>
    <t>义务教育薄弱环节改善与能力提升</t>
  </si>
  <si>
    <t>加强</t>
  </si>
  <si>
    <t>学校和老师、家长和学生满意度</t>
  </si>
</sst>
</file>

<file path=xl/styles.xml><?xml version="1.0" encoding="utf-8"?>
<styleSheet xmlns="http://schemas.openxmlformats.org/spreadsheetml/2006/main">
  <numFmts count="16">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0_ "/>
    <numFmt numFmtId="177" formatCode="0.0_ "/>
    <numFmt numFmtId="178" formatCode="0.00_ "/>
    <numFmt numFmtId="179" formatCode="#,##0.0000"/>
    <numFmt numFmtId="180" formatCode="#,##0.0_);[Red]\(#,##0.0\)"/>
    <numFmt numFmtId="181" formatCode="#,##0_);[Red]\(#,##0\)"/>
    <numFmt numFmtId="182" formatCode="#,##0.00_);[Red]\(#,##0.00\)"/>
    <numFmt numFmtId="183" formatCode="00"/>
    <numFmt numFmtId="184" formatCode="#,##0.00;[Red]#,##0.00"/>
    <numFmt numFmtId="185" formatCode="0000"/>
    <numFmt numFmtId="186" formatCode="* #,##0.00;* \-#,##0.00;* &quot;&quot;??;@"/>
    <numFmt numFmtId="187" formatCode="#,##0.0"/>
  </numFmts>
  <fonts count="35">
    <font>
      <sz val="12"/>
      <name val="宋体"/>
      <charset val="134"/>
    </font>
    <font>
      <sz val="9"/>
      <name val="宋体"/>
      <charset val="134"/>
    </font>
    <font>
      <sz val="10"/>
      <name val="宋体"/>
      <charset val="134"/>
    </font>
    <font>
      <sz val="22"/>
      <name val="方正小标宋简体"/>
      <charset val="134"/>
    </font>
    <font>
      <sz val="11"/>
      <name val="宋体"/>
      <charset val="134"/>
    </font>
    <font>
      <sz val="11"/>
      <name val="Arial"/>
      <charset val="0"/>
    </font>
    <font>
      <sz val="14"/>
      <name val="Arial"/>
      <charset val="0"/>
    </font>
    <font>
      <b/>
      <sz val="20"/>
      <name val="宋体"/>
      <charset val="134"/>
    </font>
    <font>
      <sz val="9"/>
      <color indexed="8"/>
      <name val="宋体"/>
      <charset val="134"/>
    </font>
    <font>
      <b/>
      <sz val="12"/>
      <name val="宋体"/>
      <charset val="134"/>
    </font>
    <font>
      <b/>
      <sz val="12"/>
      <color indexed="8"/>
      <name val="宋体"/>
      <charset val="134"/>
    </font>
    <font>
      <sz val="10"/>
      <color indexed="8"/>
      <name val="宋体"/>
      <charset val="134"/>
    </font>
    <font>
      <sz val="20"/>
      <name val="黑体"/>
      <charset val="134"/>
    </font>
    <font>
      <sz val="11"/>
      <color indexed="8"/>
      <name val="宋体"/>
      <charset val="134"/>
    </font>
    <font>
      <sz val="11"/>
      <color indexed="62"/>
      <name val="宋体"/>
      <charset val="134"/>
    </font>
    <font>
      <b/>
      <sz val="11"/>
      <color indexed="52"/>
      <name val="宋体"/>
      <charset val="134"/>
    </font>
    <font>
      <b/>
      <sz val="18"/>
      <color indexed="56"/>
      <name val="宋体"/>
      <charset val="134"/>
    </font>
    <font>
      <sz val="11"/>
      <color theme="1"/>
      <name val="宋体"/>
      <charset val="134"/>
      <scheme val="minor"/>
    </font>
    <font>
      <b/>
      <sz val="11"/>
      <color indexed="8"/>
      <name val="宋体"/>
      <charset val="134"/>
    </font>
    <font>
      <b/>
      <sz val="13"/>
      <color indexed="56"/>
      <name val="宋体"/>
      <charset val="134"/>
    </font>
    <font>
      <sz val="11"/>
      <color indexed="9"/>
      <name val="宋体"/>
      <charset val="134"/>
    </font>
    <font>
      <sz val="11"/>
      <color indexed="20"/>
      <name val="宋体"/>
      <charset val="134"/>
    </font>
    <font>
      <sz val="11"/>
      <color indexed="52"/>
      <name val="宋体"/>
      <charset val="134"/>
    </font>
    <font>
      <b/>
      <sz val="15"/>
      <color indexed="56"/>
      <name val="宋体"/>
      <charset val="134"/>
    </font>
    <font>
      <sz val="11"/>
      <color indexed="16"/>
      <name val="宋体"/>
      <charset val="134"/>
    </font>
    <font>
      <b/>
      <sz val="11"/>
      <color indexed="56"/>
      <name val="宋体"/>
      <charset val="134"/>
    </font>
    <font>
      <u/>
      <sz val="11"/>
      <color rgb="FF800080"/>
      <name val="宋体"/>
      <charset val="0"/>
      <scheme val="minor"/>
    </font>
    <font>
      <b/>
      <sz val="11"/>
      <color indexed="63"/>
      <name val="宋体"/>
      <charset val="134"/>
    </font>
    <font>
      <sz val="11"/>
      <color indexed="10"/>
      <name val="宋体"/>
      <charset val="134"/>
    </font>
    <font>
      <sz val="11"/>
      <color indexed="17"/>
      <name val="宋体"/>
      <charset val="134"/>
    </font>
    <font>
      <u/>
      <sz val="11"/>
      <color rgb="FF0000FF"/>
      <name val="宋体"/>
      <charset val="0"/>
      <scheme val="minor"/>
    </font>
    <font>
      <b/>
      <sz val="11"/>
      <color indexed="9"/>
      <name val="宋体"/>
      <charset val="134"/>
    </font>
    <font>
      <i/>
      <sz val="11"/>
      <color indexed="23"/>
      <name val="宋体"/>
      <charset val="134"/>
    </font>
    <font>
      <sz val="11"/>
      <color indexed="60"/>
      <name val="宋体"/>
      <charset val="134"/>
    </font>
    <font>
      <sz val="12"/>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2"/>
        <bgColor indexed="64"/>
      </patternFill>
    </fill>
    <fill>
      <patternFill patternType="solid">
        <fgColor indexed="45"/>
        <bgColor indexed="64"/>
      </patternFill>
    </fill>
    <fill>
      <patternFill patternType="solid">
        <fgColor indexed="42"/>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27"/>
        <bgColor indexed="64"/>
      </patternFill>
    </fill>
    <fill>
      <patternFill patternType="solid">
        <fgColor indexed="49"/>
        <bgColor indexed="64"/>
      </patternFill>
    </fill>
    <fill>
      <patternFill patternType="solid">
        <fgColor indexed="30"/>
        <bgColor indexed="64"/>
      </patternFill>
    </fill>
    <fill>
      <patternFill patternType="solid">
        <fgColor indexed="55"/>
        <bgColor indexed="64"/>
      </patternFill>
    </fill>
    <fill>
      <patternFill patternType="solid">
        <fgColor indexed="43"/>
        <bgColor indexed="64"/>
      </patternFill>
    </fill>
    <fill>
      <patternFill patternType="solid">
        <fgColor indexed="36"/>
        <bgColor indexed="64"/>
      </patternFill>
    </fill>
    <fill>
      <patternFill patternType="solid">
        <fgColor indexed="46"/>
        <bgColor indexed="64"/>
      </patternFill>
    </fill>
    <fill>
      <patternFill patternType="solid">
        <fgColor indexed="10"/>
        <bgColor indexed="64"/>
      </patternFill>
    </fill>
    <fill>
      <patternFill patternType="solid">
        <fgColor indexed="57"/>
        <bgColor indexed="64"/>
      </patternFill>
    </fill>
    <fill>
      <patternFill patternType="solid">
        <fgColor indexed="62"/>
        <bgColor indexed="64"/>
      </patternFill>
    </fill>
    <fill>
      <patternFill patternType="solid">
        <fgColor indexed="53"/>
        <bgColor indexed="64"/>
      </patternFill>
    </fill>
    <fill>
      <patternFill patternType="solid">
        <fgColor indexed="51"/>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indexed="0"/>
      </left>
      <right style="thin">
        <color auto="1"/>
      </right>
      <top style="thin">
        <color auto="1"/>
      </top>
      <bottom style="thin">
        <color auto="1"/>
      </bottom>
      <diagonal/>
    </border>
    <border>
      <left style="thin">
        <color indexed="0"/>
      </left>
      <right style="thin">
        <color indexed="0"/>
      </right>
      <top style="thin">
        <color indexed="0"/>
      </top>
      <bottom/>
      <diagonal/>
    </border>
    <border>
      <left style="thin">
        <color indexed="0"/>
      </left>
      <right style="thin">
        <color indexed="0"/>
      </right>
      <top/>
      <bottom/>
      <diagonal/>
    </border>
    <border>
      <left style="thin">
        <color indexed="0"/>
      </left>
      <right style="thin">
        <color indexed="0"/>
      </right>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22"/>
      </bottom>
      <diagonal/>
    </border>
    <border>
      <left/>
      <right/>
      <top/>
      <bottom style="double">
        <color indexed="5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s>
  <cellStyleXfs count="187">
    <xf numFmtId="0" fontId="0" fillId="0" borderId="0">
      <alignment vertical="center"/>
    </xf>
    <xf numFmtId="42" fontId="17" fillId="0" borderId="0" applyFont="0" applyFill="0" applyBorder="0" applyAlignment="0" applyProtection="0">
      <alignment vertical="center"/>
    </xf>
    <xf numFmtId="0" fontId="13" fillId="8" borderId="0" applyNumberFormat="0" applyBorder="0" applyAlignment="0" applyProtection="0">
      <alignment vertical="center"/>
    </xf>
    <xf numFmtId="44" fontId="17" fillId="0" borderId="0" applyFont="0" applyFill="0" applyBorder="0" applyAlignment="0" applyProtection="0">
      <alignment vertical="center"/>
    </xf>
    <xf numFmtId="0" fontId="20" fillId="11" borderId="0" applyNumberFormat="0" applyBorder="0" applyAlignment="0" applyProtection="0">
      <alignment vertical="center"/>
    </xf>
    <xf numFmtId="0" fontId="13" fillId="9" borderId="0" applyNumberFormat="0" applyBorder="0" applyAlignment="0" applyProtection="0">
      <alignment vertical="center"/>
    </xf>
    <xf numFmtId="0" fontId="14" fillId="5" borderId="21" applyNumberFormat="0" applyAlignment="0" applyProtection="0">
      <alignment vertical="center"/>
    </xf>
    <xf numFmtId="0" fontId="13" fillId="2" borderId="0" applyNumberFormat="0" applyBorder="0" applyAlignment="0" applyProtection="0">
      <alignment vertical="center"/>
    </xf>
    <xf numFmtId="0" fontId="13" fillId="9" borderId="0" applyNumberFormat="0" applyBorder="0" applyAlignment="0" applyProtection="0">
      <alignment vertical="center"/>
    </xf>
    <xf numFmtId="0" fontId="0" fillId="0" borderId="0">
      <alignment vertical="center"/>
    </xf>
    <xf numFmtId="41" fontId="17" fillId="0" borderId="0" applyFont="0" applyFill="0" applyBorder="0" applyAlignment="0" applyProtection="0">
      <alignment vertical="center"/>
    </xf>
    <xf numFmtId="0" fontId="13" fillId="12" borderId="0" applyNumberFormat="0" applyBorder="0" applyAlignment="0" applyProtection="0">
      <alignment vertical="center"/>
    </xf>
    <xf numFmtId="0" fontId="20" fillId="14" borderId="0" applyNumberFormat="0" applyBorder="0" applyAlignment="0" applyProtection="0">
      <alignment vertical="center"/>
    </xf>
    <xf numFmtId="0" fontId="13" fillId="3" borderId="0" applyNumberFormat="0" applyBorder="0" applyAlignment="0" applyProtection="0">
      <alignment vertical="center"/>
    </xf>
    <xf numFmtId="0" fontId="21" fillId="8" borderId="0" applyNumberFormat="0" applyBorder="0" applyAlignment="0" applyProtection="0">
      <alignment vertical="center"/>
    </xf>
    <xf numFmtId="43" fontId="17" fillId="0" borderId="0" applyFont="0" applyFill="0" applyBorder="0" applyAlignment="0" applyProtection="0">
      <alignment vertical="center"/>
    </xf>
    <xf numFmtId="0" fontId="20" fillId="12" borderId="0" applyNumberFormat="0" applyBorder="0" applyAlignment="0" applyProtection="0">
      <alignment vertical="center"/>
    </xf>
    <xf numFmtId="0" fontId="30" fillId="0" borderId="0" applyNumberFormat="0" applyFill="0" applyBorder="0" applyAlignment="0" applyProtection="0">
      <alignment vertical="center"/>
    </xf>
    <xf numFmtId="9" fontId="17" fillId="0" borderId="0" applyFont="0" applyFill="0" applyBorder="0" applyAlignment="0" applyProtection="0">
      <alignment vertical="center"/>
    </xf>
    <xf numFmtId="0" fontId="26" fillId="0" borderId="0" applyNumberFormat="0" applyFill="0" applyBorder="0" applyAlignment="0" applyProtection="0">
      <alignment vertical="center"/>
    </xf>
    <xf numFmtId="0" fontId="1" fillId="4" borderId="20" applyNumberFormat="0" applyFont="0" applyAlignment="0" applyProtection="0">
      <alignment vertical="center"/>
    </xf>
    <xf numFmtId="0" fontId="20" fillId="11" borderId="0" applyNumberFormat="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5" borderId="0" applyNumberFormat="0" applyBorder="0" applyAlignment="0" applyProtection="0">
      <alignment vertical="center"/>
    </xf>
    <xf numFmtId="0" fontId="32" fillId="0" borderId="0" applyNumberFormat="0" applyFill="0" applyBorder="0" applyAlignment="0" applyProtection="0">
      <alignment vertical="center"/>
    </xf>
    <xf numFmtId="0" fontId="23" fillId="0" borderId="25" applyNumberFormat="0" applyFill="0" applyAlignment="0" applyProtection="0">
      <alignment vertical="center"/>
    </xf>
    <xf numFmtId="0" fontId="19" fillId="0" borderId="23" applyNumberFormat="0" applyFill="0" applyAlignment="0" applyProtection="0">
      <alignment vertical="center"/>
    </xf>
    <xf numFmtId="0" fontId="20" fillId="15" borderId="0" applyNumberFormat="0" applyBorder="0" applyAlignment="0" applyProtection="0">
      <alignment vertical="center"/>
    </xf>
    <xf numFmtId="0" fontId="13" fillId="12" borderId="0" applyNumberFormat="0" applyBorder="0" applyAlignment="0" applyProtection="0">
      <alignment vertical="center"/>
    </xf>
    <xf numFmtId="0" fontId="25" fillId="0" borderId="27" applyNumberFormat="0" applyFill="0" applyAlignment="0" applyProtection="0">
      <alignment vertical="center"/>
    </xf>
    <xf numFmtId="0" fontId="21" fillId="8" borderId="0" applyNumberFormat="0" applyBorder="0" applyAlignment="0" applyProtection="0">
      <alignment vertical="center"/>
    </xf>
    <xf numFmtId="0" fontId="20" fillId="18" borderId="0" applyNumberFormat="0" applyBorder="0" applyAlignment="0" applyProtection="0">
      <alignment vertical="center"/>
    </xf>
    <xf numFmtId="0" fontId="27" fillId="6" borderId="26" applyNumberFormat="0" applyAlignment="0" applyProtection="0">
      <alignment vertical="center"/>
    </xf>
    <xf numFmtId="0" fontId="15" fillId="6" borderId="21" applyNumberFormat="0" applyAlignment="0" applyProtection="0">
      <alignment vertical="center"/>
    </xf>
    <xf numFmtId="0" fontId="31" fillId="16" borderId="28" applyNumberFormat="0" applyAlignment="0" applyProtection="0">
      <alignment vertical="center"/>
    </xf>
    <xf numFmtId="0" fontId="13" fillId="3" borderId="0" applyNumberFormat="0" applyBorder="0" applyAlignment="0" applyProtection="0">
      <alignment vertical="center"/>
    </xf>
    <xf numFmtId="0" fontId="22" fillId="0" borderId="24" applyNumberFormat="0" applyFill="0" applyAlignment="0" applyProtection="0">
      <alignment vertical="center"/>
    </xf>
    <xf numFmtId="0" fontId="21" fillId="8"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20" fillId="20" borderId="0" applyNumberFormat="0" applyBorder="0" applyAlignment="0" applyProtection="0">
      <alignment vertical="center"/>
    </xf>
    <xf numFmtId="0" fontId="18" fillId="0" borderId="22" applyNumberFormat="0" applyFill="0" applyAlignment="0" applyProtection="0">
      <alignment vertical="center"/>
    </xf>
    <xf numFmtId="0" fontId="29" fillId="9" borderId="0" applyNumberFormat="0" applyBorder="0" applyAlignment="0" applyProtection="0">
      <alignment vertical="center"/>
    </xf>
    <xf numFmtId="0" fontId="33" fillId="17" borderId="0" applyNumberFormat="0" applyBorder="0" applyAlignment="0" applyProtection="0">
      <alignment vertical="center"/>
    </xf>
    <xf numFmtId="0" fontId="20" fillId="14" borderId="0" applyNumberFormat="0" applyBorder="0" applyAlignment="0" applyProtection="0">
      <alignment vertical="center"/>
    </xf>
    <xf numFmtId="0" fontId="13" fillId="13" borderId="0" applyNumberFormat="0" applyBorder="0" applyAlignment="0" applyProtection="0">
      <alignment vertical="center"/>
    </xf>
    <xf numFmtId="0" fontId="20" fillId="22" borderId="0" applyNumberFormat="0" applyBorder="0" applyAlignment="0" applyProtection="0">
      <alignment vertical="center"/>
    </xf>
    <xf numFmtId="0" fontId="24" fillId="8" borderId="0" applyNumberFormat="0" applyBorder="0" applyAlignment="0" applyProtection="0">
      <alignment vertical="center"/>
    </xf>
    <xf numFmtId="0" fontId="13" fillId="8" borderId="0" applyNumberFormat="0" applyBorder="0" applyAlignment="0" applyProtection="0">
      <alignment vertical="center"/>
    </xf>
    <xf numFmtId="0" fontId="13" fillId="3" borderId="0" applyNumberFormat="0" applyBorder="0" applyAlignment="0" applyProtection="0">
      <alignment vertical="center"/>
    </xf>
    <xf numFmtId="0" fontId="13" fillId="10"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20" fillId="21" borderId="0" applyNumberFormat="0" applyBorder="0" applyAlignment="0" applyProtection="0">
      <alignment vertical="center"/>
    </xf>
    <xf numFmtId="0" fontId="20" fillId="18" borderId="0" applyNumberFormat="0" applyBorder="0" applyAlignment="0" applyProtection="0">
      <alignment vertical="center"/>
    </xf>
    <xf numFmtId="0" fontId="1" fillId="0" borderId="0"/>
    <xf numFmtId="0" fontId="13" fillId="19" borderId="0" applyNumberFormat="0" applyBorder="0" applyAlignment="0" applyProtection="0">
      <alignment vertical="center"/>
    </xf>
    <xf numFmtId="0" fontId="13" fillId="3" borderId="0" applyNumberFormat="0" applyBorder="0" applyAlignment="0" applyProtection="0">
      <alignment vertical="center"/>
    </xf>
    <xf numFmtId="0" fontId="13" fillId="19" borderId="0" applyNumberFormat="0" applyBorder="0" applyAlignment="0" applyProtection="0">
      <alignment vertical="center"/>
    </xf>
    <xf numFmtId="0" fontId="20" fillId="14" borderId="0" applyNumberFormat="0" applyBorder="0" applyAlignment="0" applyProtection="0">
      <alignment vertical="center"/>
    </xf>
    <xf numFmtId="0" fontId="13" fillId="8" borderId="0" applyNumberFormat="0" applyBorder="0" applyAlignment="0" applyProtection="0">
      <alignment vertical="center"/>
    </xf>
    <xf numFmtId="0" fontId="13" fillId="10" borderId="0" applyNumberFormat="0" applyBorder="0" applyAlignment="0" applyProtection="0">
      <alignment vertical="center"/>
    </xf>
    <xf numFmtId="0" fontId="20" fillId="7" borderId="0" applyNumberFormat="0" applyBorder="0" applyAlignment="0" applyProtection="0">
      <alignment vertical="center"/>
    </xf>
    <xf numFmtId="0" fontId="20" fillId="14" borderId="0" applyNumberFormat="0" applyBorder="0" applyAlignment="0" applyProtection="0">
      <alignment vertical="center"/>
    </xf>
    <xf numFmtId="0" fontId="20" fillId="23" borderId="0" applyNumberFormat="0" applyBorder="0" applyAlignment="0" applyProtection="0">
      <alignment vertical="center"/>
    </xf>
    <xf numFmtId="0" fontId="20" fillId="14" borderId="0" applyNumberFormat="0" applyBorder="0" applyAlignment="0" applyProtection="0">
      <alignment vertical="center"/>
    </xf>
    <xf numFmtId="0" fontId="13" fillId="9" borderId="0" applyNumberFormat="0" applyBorder="0" applyAlignment="0" applyProtection="0">
      <alignment vertical="center"/>
    </xf>
    <xf numFmtId="0" fontId="13" fillId="24" borderId="0" applyNumberFormat="0" applyBorder="0" applyAlignment="0" applyProtection="0">
      <alignment vertical="center"/>
    </xf>
    <xf numFmtId="0" fontId="20" fillId="7"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4" borderId="0" applyNumberFormat="0" applyBorder="0" applyAlignment="0" applyProtection="0">
      <alignment vertical="center"/>
    </xf>
    <xf numFmtId="0" fontId="20" fillId="22" borderId="0" applyNumberFormat="0" applyBorder="0" applyAlignment="0" applyProtection="0">
      <alignment vertical="center"/>
    </xf>
    <xf numFmtId="0" fontId="1" fillId="0" borderId="0"/>
    <xf numFmtId="0" fontId="13" fillId="13" borderId="0" applyNumberFormat="0" applyBorder="0" applyAlignment="0" applyProtection="0">
      <alignment vertical="center"/>
    </xf>
    <xf numFmtId="0" fontId="20" fillId="22"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20" fillId="20" borderId="0" applyNumberFormat="0" applyBorder="0" applyAlignment="0" applyProtection="0">
      <alignment vertical="center"/>
    </xf>
    <xf numFmtId="0" fontId="13" fillId="5" borderId="0" applyNumberFormat="0" applyBorder="0" applyAlignment="0" applyProtection="0">
      <alignment vertical="center"/>
    </xf>
    <xf numFmtId="0" fontId="20" fillId="20"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20" fillId="23" borderId="0" applyNumberFormat="0" applyBorder="0" applyAlignment="0" applyProtection="0">
      <alignment vertical="center"/>
    </xf>
    <xf numFmtId="0" fontId="1" fillId="0" borderId="0"/>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7" borderId="0" applyNumberFormat="0" applyBorder="0" applyAlignment="0" applyProtection="0">
      <alignment vertical="center"/>
    </xf>
    <xf numFmtId="0" fontId="13" fillId="12" borderId="0" applyNumberFormat="0" applyBorder="0" applyAlignment="0" applyProtection="0">
      <alignment vertical="center"/>
    </xf>
    <xf numFmtId="0" fontId="20" fillId="18" borderId="0" applyNumberFormat="0" applyBorder="0" applyAlignment="0" applyProtection="0">
      <alignment vertical="center"/>
    </xf>
    <xf numFmtId="0" fontId="13" fillId="6" borderId="0" applyNumberFormat="0" applyBorder="0" applyAlignment="0" applyProtection="0">
      <alignment vertical="center"/>
    </xf>
    <xf numFmtId="0" fontId="21" fillId="8"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17"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9" fillId="9" borderId="0" applyNumberFormat="0" applyBorder="0" applyAlignment="0" applyProtection="0">
      <alignment vertical="center"/>
    </xf>
    <xf numFmtId="0" fontId="20" fillId="5"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6" borderId="0" applyNumberFormat="0" applyBorder="0" applyAlignment="0" applyProtection="0">
      <alignment vertical="center"/>
    </xf>
    <xf numFmtId="0" fontId="20" fillId="18" borderId="0" applyNumberFormat="0" applyBorder="0" applyAlignment="0" applyProtection="0">
      <alignment vertical="center"/>
    </xf>
    <xf numFmtId="0" fontId="0" fillId="0" borderId="0">
      <alignment vertical="center"/>
    </xf>
    <xf numFmtId="0" fontId="20" fillId="18"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7" borderId="0" applyNumberFormat="0" applyBorder="0" applyAlignment="0" applyProtection="0">
      <alignment vertical="center"/>
    </xf>
    <xf numFmtId="0" fontId="20" fillId="21" borderId="0" applyNumberFormat="0" applyBorder="0" applyAlignment="0" applyProtection="0">
      <alignment vertical="center"/>
    </xf>
    <xf numFmtId="0" fontId="0" fillId="0" borderId="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4" fillId="8" borderId="0" applyNumberFormat="0" applyBorder="0" applyAlignment="0" applyProtection="0">
      <alignment vertical="center"/>
    </xf>
    <xf numFmtId="0" fontId="0" fillId="0" borderId="0"/>
    <xf numFmtId="0" fontId="13"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0" fillId="0" borderId="0"/>
    <xf numFmtId="0" fontId="34" fillId="0" borderId="0">
      <alignment vertical="center"/>
    </xf>
    <xf numFmtId="0" fontId="0" fillId="0" borderId="0">
      <alignment vertical="center"/>
    </xf>
    <xf numFmtId="0" fontId="0" fillId="0" borderId="0">
      <alignment vertical="center"/>
    </xf>
    <xf numFmtId="0" fontId="1" fillId="0" borderId="0"/>
    <xf numFmtId="0" fontId="1" fillId="0" borderId="0">
      <alignment vertical="center"/>
    </xf>
    <xf numFmtId="0" fontId="1" fillId="0" borderId="0"/>
    <xf numFmtId="0" fontId="1" fillId="0" borderId="0"/>
    <xf numFmtId="0" fontId="0" fillId="0" borderId="0">
      <alignment vertical="center"/>
    </xf>
    <xf numFmtId="0" fontId="13" fillId="0" borderId="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0" fillId="22"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16" borderId="0" applyNumberFormat="0" applyBorder="0" applyAlignment="0" applyProtection="0">
      <alignment vertical="center"/>
    </xf>
    <xf numFmtId="0" fontId="20" fillId="18" borderId="0" applyNumberFormat="0" applyBorder="0" applyAlignment="0" applyProtection="0">
      <alignment vertical="center"/>
    </xf>
    <xf numFmtId="0" fontId="20" fillId="24"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1" borderId="0" applyNumberFormat="0" applyBorder="0" applyAlignment="0" applyProtection="0">
      <alignment vertical="center"/>
    </xf>
  </cellStyleXfs>
  <cellXfs count="280">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155" applyFont="1" applyFill="1" applyBorder="1" applyAlignment="1">
      <alignment horizontal="center" vertical="center"/>
    </xf>
    <xf numFmtId="0" fontId="2" fillId="0" borderId="0" xfId="155" applyFont="1" applyFill="1" applyBorder="1" applyAlignment="1">
      <alignment horizontal="left" vertical="center"/>
    </xf>
    <xf numFmtId="0" fontId="2" fillId="0" borderId="0" xfId="155" applyFont="1" applyFill="1" applyBorder="1" applyAlignment="1">
      <alignment horizontal="center" vertical="center"/>
    </xf>
    <xf numFmtId="0" fontId="2" fillId="0" borderId="0" xfId="155" applyFont="1" applyFill="1" applyBorder="1" applyAlignment="1">
      <alignment horizontal="right" vertical="center"/>
    </xf>
    <xf numFmtId="0" fontId="4" fillId="0" borderId="1" xfId="155" applyFont="1" applyFill="1" applyBorder="1" applyAlignment="1">
      <alignment horizontal="center" vertical="center"/>
    </xf>
    <xf numFmtId="0" fontId="4" fillId="0" borderId="1" xfId="155" applyNumberFormat="1" applyFont="1" applyFill="1" applyBorder="1" applyAlignment="1">
      <alignment horizontal="center" vertical="center" wrapText="1"/>
    </xf>
    <xf numFmtId="0" fontId="4" fillId="0" borderId="1" xfId="155" applyFont="1" applyFill="1" applyBorder="1" applyAlignment="1">
      <alignment horizontal="left" vertical="center" wrapText="1"/>
    </xf>
    <xf numFmtId="0" fontId="4" fillId="0" borderId="1" xfId="155" applyFont="1" applyFill="1" applyBorder="1" applyAlignment="1">
      <alignment horizontal="left" vertical="center"/>
    </xf>
    <xf numFmtId="0" fontId="4" fillId="0" borderId="1" xfId="155" applyFont="1" applyFill="1" applyBorder="1" applyAlignment="1">
      <alignment horizontal="center" vertical="center" textRotation="255" wrapText="1"/>
    </xf>
    <xf numFmtId="0" fontId="4" fillId="0" borderId="1" xfId="155" applyNumberFormat="1" applyFont="1" applyFill="1" applyBorder="1" applyAlignment="1">
      <alignment horizontal="center" vertical="center"/>
    </xf>
    <xf numFmtId="0" fontId="5" fillId="0" borderId="1" xfId="155" applyFont="1" applyFill="1" applyBorder="1" applyAlignment="1">
      <alignment horizontal="center" vertical="center"/>
    </xf>
    <xf numFmtId="9" fontId="4" fillId="0" borderId="1" xfId="155" applyNumberFormat="1" applyFont="1" applyFill="1" applyBorder="1" applyAlignment="1">
      <alignment horizontal="center" vertical="center"/>
    </xf>
    <xf numFmtId="0" fontId="2" fillId="0" borderId="1" xfId="155" applyFont="1" applyFill="1" applyBorder="1" applyAlignment="1">
      <alignment horizontal="center" vertical="center" wrapText="1"/>
    </xf>
    <xf numFmtId="0" fontId="2" fillId="0" borderId="1" xfId="155" applyFont="1" applyFill="1" applyBorder="1" applyAlignment="1">
      <alignment horizontal="center" vertical="center"/>
    </xf>
    <xf numFmtId="9" fontId="6" fillId="0" borderId="1" xfId="155" applyNumberFormat="1" applyFont="1" applyFill="1" applyBorder="1" applyAlignment="1">
      <alignment horizontal="center" vertical="center"/>
    </xf>
    <xf numFmtId="0" fontId="0" fillId="0" borderId="0" xfId="0" applyFill="1">
      <alignment vertical="center"/>
    </xf>
    <xf numFmtId="0" fontId="7" fillId="0" borderId="0" xfId="0" applyFont="1" applyAlignment="1">
      <alignment horizontal="center" vertical="center"/>
    </xf>
    <xf numFmtId="0" fontId="2" fillId="0" borderId="0" xfId="0" applyFont="1" applyFill="1">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right" vertical="center"/>
    </xf>
    <xf numFmtId="0" fontId="0" fillId="0" borderId="0" xfId="0" applyNumberFormat="1" applyFill="1">
      <alignment vertical="center"/>
    </xf>
    <xf numFmtId="177" fontId="7" fillId="0" borderId="0" xfId="142" applyNumberFormat="1" applyFont="1" applyAlignment="1">
      <alignment horizontal="center" vertical="center"/>
    </xf>
    <xf numFmtId="177" fontId="1" fillId="0" borderId="0" xfId="142" applyNumberFormat="1" applyFont="1" applyFill="1" applyAlignment="1">
      <alignment horizontal="left" vertical="center"/>
    </xf>
    <xf numFmtId="177" fontId="1" fillId="0" borderId="0" xfId="142" applyNumberFormat="1" applyFont="1" applyAlignment="1">
      <alignment horizontal="left" vertical="center"/>
    </xf>
    <xf numFmtId="177" fontId="1" fillId="0" borderId="0" xfId="142" applyNumberFormat="1" applyFont="1" applyAlignment="1">
      <alignment horizontal="center" vertical="center"/>
    </xf>
    <xf numFmtId="0" fontId="8" fillId="0" borderId="0" xfId="163" applyFont="1" applyAlignment="1">
      <alignment horizontal="right" vertical="center"/>
    </xf>
    <xf numFmtId="0" fontId="9" fillId="0" borderId="1" xfId="169" applyNumberFormat="1" applyFont="1" applyFill="1" applyBorder="1" applyAlignment="1" applyProtection="1">
      <alignment horizontal="center" vertical="center" wrapText="1"/>
    </xf>
    <xf numFmtId="177" fontId="9" fillId="0" borderId="1" xfId="142" applyNumberFormat="1" applyFont="1" applyBorder="1" applyAlignment="1">
      <alignment horizontal="center" vertical="center"/>
    </xf>
    <xf numFmtId="0" fontId="10" fillId="0" borderId="1" xfId="163" applyFont="1" applyBorder="1" applyAlignment="1">
      <alignment horizontal="center" vertical="center"/>
    </xf>
    <xf numFmtId="0" fontId="0" fillId="0" borderId="1" xfId="140" applyFont="1" applyFill="1" applyBorder="1" applyAlignment="1">
      <alignment vertical="center" wrapText="1"/>
    </xf>
    <xf numFmtId="178" fontId="1" fillId="0" borderId="1" xfId="164" applyNumberFormat="1" applyFont="1" applyFill="1" applyBorder="1" applyAlignment="1">
      <alignment vertical="center"/>
    </xf>
    <xf numFmtId="0" fontId="0" fillId="0" borderId="1" xfId="154" applyFont="1" applyFill="1" applyBorder="1" applyAlignment="1">
      <alignment vertical="center" wrapText="1"/>
    </xf>
    <xf numFmtId="179" fontId="1" fillId="0" borderId="1" xfId="165" applyNumberFormat="1" applyFont="1" applyFill="1" applyBorder="1" applyAlignment="1">
      <alignment vertical="center"/>
    </xf>
    <xf numFmtId="0" fontId="8" fillId="0" borderId="1" xfId="163" applyFont="1" applyBorder="1">
      <alignment vertical="center"/>
    </xf>
    <xf numFmtId="181" fontId="0" fillId="0" borderId="1" xfId="162" applyNumberFormat="1" applyFill="1" applyBorder="1" applyAlignment="1">
      <alignment horizontal="right" vertical="center" wrapText="1"/>
    </xf>
    <xf numFmtId="179" fontId="0" fillId="0" borderId="1" xfId="162" applyNumberFormat="1" applyFill="1" applyBorder="1" applyAlignment="1">
      <alignment horizontal="right" vertical="center" wrapText="1"/>
    </xf>
    <xf numFmtId="0" fontId="9" fillId="0" borderId="1" xfId="140" applyFont="1" applyFill="1" applyBorder="1" applyAlignment="1">
      <alignment horizontal="center" vertical="center"/>
    </xf>
    <xf numFmtId="0" fontId="9" fillId="0" borderId="1" xfId="162" applyFont="1" applyFill="1" applyBorder="1" applyAlignment="1">
      <alignment horizontal="center" vertical="center" wrapText="1"/>
    </xf>
    <xf numFmtId="0" fontId="0" fillId="0" borderId="1" xfId="140" applyFont="1" applyFill="1" applyBorder="1" applyAlignment="1">
      <alignment horizontal="left" vertical="center"/>
    </xf>
    <xf numFmtId="0" fontId="0" fillId="0" borderId="1" xfId="162" applyFont="1" applyFill="1" applyBorder="1" applyAlignment="1">
      <alignment vertical="center" wrapText="1"/>
    </xf>
    <xf numFmtId="0" fontId="0" fillId="0" borderId="1" xfId="162" applyFill="1" applyBorder="1" applyAlignment="1">
      <alignment vertical="center"/>
    </xf>
    <xf numFmtId="181" fontId="9" fillId="0" borderId="1" xfId="162" applyNumberFormat="1" applyFont="1" applyFill="1" applyBorder="1" applyAlignment="1">
      <alignment horizontal="right" vertical="center" wrapText="1"/>
    </xf>
    <xf numFmtId="0" fontId="0" fillId="0" borderId="1" xfId="140" applyFont="1" applyFill="1" applyBorder="1" applyAlignment="1">
      <alignment horizontal="left" vertical="center" wrapText="1"/>
    </xf>
    <xf numFmtId="0" fontId="0" fillId="0" borderId="1" xfId="162" applyFont="1" applyFill="1" applyBorder="1" applyAlignment="1">
      <alignment vertical="center"/>
    </xf>
    <xf numFmtId="181" fontId="0" fillId="0" borderId="1" xfId="162" applyNumberFormat="1" applyFont="1" applyFill="1" applyBorder="1" applyAlignment="1">
      <alignment horizontal="right" vertical="center" wrapText="1"/>
    </xf>
    <xf numFmtId="0" fontId="2" fillId="0" borderId="0" xfId="167" applyFont="1">
      <alignment vertical="center"/>
    </xf>
    <xf numFmtId="0" fontId="2" fillId="0" borderId="0" xfId="167" applyFont="1" applyFill="1">
      <alignment vertical="center"/>
    </xf>
    <xf numFmtId="0" fontId="0" fillId="0" borderId="0" xfId="167" applyFont="1">
      <alignment vertical="center"/>
    </xf>
    <xf numFmtId="0" fontId="1" fillId="0" borderId="0" xfId="167">
      <alignment vertical="center"/>
    </xf>
    <xf numFmtId="0" fontId="7" fillId="0" borderId="0" xfId="57" applyNumberFormat="1" applyFont="1" applyFill="1" applyAlignment="1" applyProtection="1">
      <alignment horizontal="center" vertical="center"/>
    </xf>
    <xf numFmtId="0" fontId="1" fillId="0" borderId="2" xfId="167" applyFill="1" applyBorder="1">
      <alignment vertical="center"/>
    </xf>
    <xf numFmtId="0" fontId="1" fillId="0" borderId="2" xfId="167" applyBorder="1">
      <alignment vertical="center"/>
    </xf>
    <xf numFmtId="180" fontId="2" fillId="0" borderId="0" xfId="57" applyNumberFormat="1" applyFont="1" applyFill="1" applyAlignment="1" applyProtection="1">
      <alignment vertical="center"/>
    </xf>
    <xf numFmtId="180" fontId="2" fillId="0" borderId="2" xfId="57" applyNumberFormat="1" applyFont="1" applyFill="1" applyBorder="1" applyAlignment="1" applyProtection="1">
      <alignment vertical="center"/>
    </xf>
    <xf numFmtId="0" fontId="1" fillId="0" borderId="3" xfId="57" applyNumberFormat="1" applyFont="1" applyFill="1" applyBorder="1" applyAlignment="1" applyProtection="1">
      <alignment horizontal="center" vertical="center"/>
    </xf>
    <xf numFmtId="0" fontId="1" fillId="0" borderId="4" xfId="57" applyNumberFormat="1" applyFont="1" applyFill="1" applyBorder="1" applyAlignment="1" applyProtection="1">
      <alignment horizontal="center" vertical="center"/>
    </xf>
    <xf numFmtId="0" fontId="1" fillId="0" borderId="5" xfId="57" applyNumberFormat="1" applyFont="1" applyFill="1" applyBorder="1" applyAlignment="1" applyProtection="1">
      <alignment horizontal="center" vertical="center"/>
    </xf>
    <xf numFmtId="0" fontId="1" fillId="0" borderId="6" xfId="57" applyNumberFormat="1" applyFont="1" applyFill="1" applyBorder="1" applyAlignment="1" applyProtection="1">
      <alignment horizontal="center" vertical="center"/>
    </xf>
    <xf numFmtId="0" fontId="1" fillId="0" borderId="1" xfId="57" applyNumberFormat="1" applyFont="1" applyFill="1" applyBorder="1" applyAlignment="1" applyProtection="1">
      <alignment horizontal="center" vertical="center"/>
    </xf>
    <xf numFmtId="183" fontId="1" fillId="0" borderId="1" xfId="57" applyNumberFormat="1" applyFont="1" applyFill="1" applyBorder="1" applyAlignment="1" applyProtection="1">
      <alignment horizontal="center" vertical="center"/>
    </xf>
    <xf numFmtId="185" fontId="1" fillId="0" borderId="1" xfId="57" applyNumberFormat="1" applyFont="1" applyFill="1" applyBorder="1" applyAlignment="1" applyProtection="1">
      <alignment horizontal="center" vertical="center"/>
    </xf>
    <xf numFmtId="0" fontId="1" fillId="0" borderId="7" xfId="57" applyNumberFormat="1" applyFont="1" applyFill="1" applyBorder="1" applyAlignment="1" applyProtection="1">
      <alignment horizontal="center" vertical="center"/>
    </xf>
    <xf numFmtId="0" fontId="1" fillId="0" borderId="1" xfId="57" applyNumberFormat="1" applyFont="1" applyFill="1" applyBorder="1" applyAlignment="1" applyProtection="1">
      <alignment horizontal="center" vertical="center" wrapText="1"/>
    </xf>
    <xf numFmtId="0" fontId="1" fillId="0" borderId="1" xfId="57" applyFont="1" applyBorder="1" applyAlignment="1">
      <alignment horizontal="center" vertical="center"/>
    </xf>
    <xf numFmtId="0" fontId="1" fillId="0" borderId="8" xfId="57" applyNumberFormat="1" applyFont="1" applyFill="1" applyBorder="1" applyAlignment="1" applyProtection="1">
      <alignment horizontal="center" vertical="center"/>
    </xf>
    <xf numFmtId="0" fontId="1" fillId="0" borderId="1" xfId="167" applyFont="1" applyBorder="1" applyAlignment="1">
      <alignment horizontal="center" vertical="center"/>
    </xf>
    <xf numFmtId="49" fontId="1" fillId="0" borderId="1" xfId="167" applyNumberFormat="1" applyFont="1" applyFill="1" applyBorder="1" applyAlignment="1">
      <alignment horizontal="left" vertical="center"/>
    </xf>
    <xf numFmtId="49" fontId="1" fillId="0" borderId="1" xfId="57" applyNumberFormat="1" applyFont="1" applyFill="1" applyBorder="1" applyAlignment="1">
      <alignment horizontal="left" vertical="center"/>
    </xf>
    <xf numFmtId="182" fontId="1" fillId="0" borderId="1" xfId="57" applyNumberFormat="1" applyFont="1" applyFill="1" applyBorder="1" applyAlignment="1">
      <alignment horizontal="right" vertical="center"/>
    </xf>
    <xf numFmtId="0" fontId="0" fillId="0" borderId="0" xfId="57" applyFont="1" applyFill="1"/>
    <xf numFmtId="0" fontId="0" fillId="0" borderId="0" xfId="57" applyFont="1"/>
    <xf numFmtId="0" fontId="1" fillId="0" borderId="3" xfId="57" applyFont="1" applyBorder="1" applyAlignment="1">
      <alignment horizontal="center" vertical="center"/>
    </xf>
    <xf numFmtId="0" fontId="1" fillId="0" borderId="4" xfId="57" applyFont="1" applyBorder="1" applyAlignment="1">
      <alignment horizontal="center" vertical="center"/>
    </xf>
    <xf numFmtId="0" fontId="1" fillId="0" borderId="5" xfId="57" applyFont="1" applyBorder="1" applyAlignment="1">
      <alignment horizontal="center" vertical="center"/>
    </xf>
    <xf numFmtId="0" fontId="1" fillId="2" borderId="0" xfId="166" applyFont="1" applyFill="1"/>
    <xf numFmtId="0" fontId="1" fillId="0" borderId="0" xfId="166" applyFont="1" applyFill="1"/>
    <xf numFmtId="0" fontId="1" fillId="2" borderId="0" xfId="166" applyFill="1"/>
    <xf numFmtId="0" fontId="7" fillId="0" borderId="0" xfId="138" applyFont="1" applyAlignment="1">
      <alignment horizontal="center" vertical="center"/>
    </xf>
    <xf numFmtId="0" fontId="2" fillId="0" borderId="0" xfId="138" applyFont="1" applyAlignment="1">
      <alignment horizontal="right" vertical="center"/>
    </xf>
    <xf numFmtId="0" fontId="9" fillId="0" borderId="1" xfId="138" applyFont="1" applyBorder="1" applyAlignment="1">
      <alignment horizontal="center" vertical="center"/>
    </xf>
    <xf numFmtId="0" fontId="9" fillId="0" borderId="1" xfId="138" applyFont="1" applyBorder="1" applyAlignment="1">
      <alignment horizontal="center" vertical="center" wrapText="1"/>
    </xf>
    <xf numFmtId="0" fontId="0" fillId="0" borderId="1" xfId="138" applyFont="1" applyFill="1" applyBorder="1" applyAlignment="1">
      <alignment horizontal="center" vertical="center"/>
    </xf>
    <xf numFmtId="176" fontId="0" fillId="0" borderId="1" xfId="138" applyNumberFormat="1" applyFont="1" applyFill="1" applyBorder="1" applyAlignment="1">
      <alignment horizontal="right" vertical="center"/>
    </xf>
    <xf numFmtId="0" fontId="0" fillId="0" borderId="1" xfId="138" applyFont="1" applyFill="1" applyBorder="1">
      <alignment vertical="center"/>
    </xf>
    <xf numFmtId="0" fontId="0" fillId="0" borderId="0" xfId="0" applyAlignment="1">
      <alignment vertical="center" wrapText="1"/>
    </xf>
    <xf numFmtId="0" fontId="1" fillId="0" borderId="0" xfId="0" applyFont="1">
      <alignment vertical="center"/>
    </xf>
    <xf numFmtId="0" fontId="1" fillId="0" borderId="0" xfId="0" applyFont="1" applyFill="1">
      <alignment vertical="center"/>
    </xf>
    <xf numFmtId="0" fontId="7" fillId="0" borderId="0" xfId="0" applyFont="1" applyAlignment="1">
      <alignment horizontal="centerContinuous" vertical="center"/>
    </xf>
    <xf numFmtId="0" fontId="1" fillId="3" borderId="0" xfId="0" applyFont="1" applyFill="1">
      <alignment vertical="center"/>
    </xf>
    <xf numFmtId="0" fontId="1" fillId="0" borderId="1" xfId="0" applyFont="1" applyBorder="1" applyAlignment="1">
      <alignment horizontal="centerContinuous"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NumberFormat="1" applyFont="1" applyFill="1" applyBorder="1" applyAlignment="1">
      <alignment horizontal="left" vertical="center"/>
    </xf>
    <xf numFmtId="0"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184" fontId="1" fillId="0" borderId="1" xfId="0" applyNumberFormat="1" applyFont="1" applyFill="1" applyBorder="1" applyAlignment="1">
      <alignment horizontal="right"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NumberFormat="1" applyFont="1" applyFill="1">
      <alignment vertical="center"/>
    </xf>
    <xf numFmtId="0" fontId="1" fillId="0" borderId="0" xfId="167" applyFont="1">
      <alignment vertical="center"/>
    </xf>
    <xf numFmtId="0" fontId="1" fillId="0" borderId="0" xfId="167" applyFont="1" applyFill="1">
      <alignment vertical="center"/>
    </xf>
    <xf numFmtId="0" fontId="1" fillId="0" borderId="0" xfId="168" applyAlignment="1">
      <alignment vertical="center"/>
    </xf>
    <xf numFmtId="0" fontId="0" fillId="0" borderId="0" xfId="168" applyFont="1"/>
    <xf numFmtId="0" fontId="2" fillId="0" borderId="0" xfId="168" applyFont="1" applyFill="1"/>
    <xf numFmtId="0" fontId="1" fillId="0" borderId="0" xfId="168" applyAlignment="1">
      <alignment wrapText="1"/>
    </xf>
    <xf numFmtId="0" fontId="1" fillId="0" borderId="0" xfId="168"/>
    <xf numFmtId="186" fontId="7" fillId="0" borderId="0" xfId="168" applyNumberFormat="1" applyFont="1" applyFill="1" applyAlignment="1" applyProtection="1">
      <alignment horizontal="center" vertical="center" wrapText="1"/>
    </xf>
    <xf numFmtId="0" fontId="2" fillId="0" borderId="2" xfId="9" applyFont="1" applyFill="1" applyBorder="1" applyAlignment="1">
      <alignment horizontal="left" vertical="center"/>
    </xf>
    <xf numFmtId="0" fontId="2" fillId="0" borderId="2" xfId="9" applyFont="1" applyBorder="1" applyAlignment="1">
      <alignment horizontal="left" vertical="center"/>
    </xf>
    <xf numFmtId="186" fontId="2" fillId="0" borderId="2" xfId="168" applyNumberFormat="1" applyFont="1" applyFill="1" applyBorder="1" applyAlignment="1" applyProtection="1">
      <alignment vertical="center" wrapText="1"/>
    </xf>
    <xf numFmtId="186" fontId="7" fillId="0" borderId="2" xfId="168" applyNumberFormat="1" applyFont="1" applyFill="1" applyBorder="1" applyAlignment="1" applyProtection="1">
      <alignment vertical="center" wrapText="1"/>
    </xf>
    <xf numFmtId="186" fontId="2" fillId="0" borderId="3" xfId="168" applyNumberFormat="1" applyFont="1" applyFill="1" applyBorder="1" applyAlignment="1" applyProtection="1">
      <alignment horizontal="center" vertical="center" wrapText="1"/>
    </xf>
    <xf numFmtId="186" fontId="2" fillId="0" borderId="4" xfId="168" applyNumberFormat="1" applyFont="1" applyFill="1" applyBorder="1" applyAlignment="1" applyProtection="1">
      <alignment horizontal="center" vertical="center" wrapText="1"/>
    </xf>
    <xf numFmtId="186" fontId="2" fillId="0" borderId="5" xfId="168" applyNumberFormat="1" applyFont="1" applyFill="1" applyBorder="1" applyAlignment="1" applyProtection="1">
      <alignment horizontal="center" vertical="center" wrapText="1"/>
    </xf>
    <xf numFmtId="186" fontId="2" fillId="0" borderId="1" xfId="168" applyNumberFormat="1" applyFont="1" applyFill="1" applyBorder="1" applyAlignment="1" applyProtection="1">
      <alignment horizontal="centerContinuous" vertical="center"/>
    </xf>
    <xf numFmtId="186" fontId="2" fillId="0" borderId="6" xfId="168" applyNumberFormat="1" applyFont="1" applyFill="1" applyBorder="1" applyAlignment="1" applyProtection="1">
      <alignment horizontal="centerContinuous" vertical="center"/>
    </xf>
    <xf numFmtId="186" fontId="2" fillId="0" borderId="9" xfId="168" applyNumberFormat="1" applyFont="1" applyFill="1" applyBorder="1" applyAlignment="1" applyProtection="1">
      <alignment horizontal="center" vertical="center" wrapText="1"/>
    </xf>
    <xf numFmtId="186" fontId="2" fillId="0" borderId="10" xfId="168" applyNumberFormat="1" applyFont="1" applyFill="1" applyBorder="1" applyAlignment="1" applyProtection="1">
      <alignment horizontal="center" vertical="center" wrapText="1"/>
    </xf>
    <xf numFmtId="186" fontId="2" fillId="0" borderId="3" xfId="168" applyNumberFormat="1" applyFont="1" applyFill="1" applyBorder="1" applyAlignment="1" applyProtection="1">
      <alignment horizontal="center" vertical="center"/>
    </xf>
    <xf numFmtId="0" fontId="2" fillId="0" borderId="1" xfId="168" applyNumberFormat="1" applyFont="1" applyFill="1" applyBorder="1" applyAlignment="1" applyProtection="1">
      <alignment horizontal="center" vertical="center"/>
    </xf>
    <xf numFmtId="0" fontId="2" fillId="0" borderId="3" xfId="96" applyFont="1" applyFill="1" applyBorder="1" applyAlignment="1">
      <alignment horizontal="center" vertical="center"/>
    </xf>
    <xf numFmtId="0" fontId="2" fillId="0" borderId="5" xfId="96" applyFont="1" applyFill="1" applyBorder="1" applyAlignment="1">
      <alignment horizontal="center" vertical="center"/>
    </xf>
    <xf numFmtId="180" fontId="2" fillId="0" borderId="1" xfId="168" applyNumberFormat="1" applyFont="1" applyFill="1" applyBorder="1" applyAlignment="1" applyProtection="1">
      <alignment horizontal="centerContinuous" vertical="center"/>
    </xf>
    <xf numFmtId="186" fontId="2" fillId="0" borderId="11" xfId="168" applyNumberFormat="1" applyFont="1" applyFill="1" applyBorder="1" applyAlignment="1" applyProtection="1">
      <alignment horizontal="center" vertical="center" wrapText="1"/>
    </xf>
    <xf numFmtId="186" fontId="2" fillId="0" borderId="12" xfId="168" applyNumberFormat="1" applyFont="1" applyFill="1" applyBorder="1" applyAlignment="1" applyProtection="1">
      <alignment horizontal="center" vertical="center" wrapText="1"/>
    </xf>
    <xf numFmtId="186" fontId="2" fillId="0" borderId="9" xfId="168" applyNumberFormat="1" applyFont="1" applyFill="1" applyBorder="1" applyAlignment="1" applyProtection="1">
      <alignment horizontal="center" vertical="center"/>
    </xf>
    <xf numFmtId="0" fontId="2" fillId="0" borderId="6" xfId="96" applyFont="1" applyFill="1" applyBorder="1" applyAlignment="1">
      <alignment horizontal="center" vertical="center" wrapText="1"/>
    </xf>
    <xf numFmtId="0" fontId="2" fillId="0" borderId="6" xfId="96" applyFont="1" applyFill="1" applyBorder="1" applyAlignment="1">
      <alignment horizontal="center" vertical="center"/>
    </xf>
    <xf numFmtId="180" fontId="2" fillId="0" borderId="3" xfId="168" applyNumberFormat="1" applyFont="1" applyFill="1" applyBorder="1" applyAlignment="1" applyProtection="1">
      <alignment horizontal="center" vertical="center"/>
    </xf>
    <xf numFmtId="186" fontId="2" fillId="0" borderId="13" xfId="168" applyNumberFormat="1" applyFont="1" applyFill="1" applyBorder="1" applyAlignment="1" applyProtection="1">
      <alignment horizontal="center" vertical="center" wrapText="1"/>
    </xf>
    <xf numFmtId="186" fontId="2" fillId="0" borderId="14" xfId="168" applyNumberFormat="1" applyFont="1" applyFill="1" applyBorder="1" applyAlignment="1" applyProtection="1">
      <alignment horizontal="center" vertical="center" wrapText="1"/>
    </xf>
    <xf numFmtId="0" fontId="2" fillId="0" borderId="8" xfId="96" applyFont="1" applyFill="1" applyBorder="1" applyAlignment="1">
      <alignment horizontal="center" vertical="center" wrapText="1"/>
    </xf>
    <xf numFmtId="0" fontId="2" fillId="0" borderId="8" xfId="96" applyFont="1" applyFill="1" applyBorder="1" applyAlignment="1">
      <alignment horizontal="center" vertical="center"/>
    </xf>
    <xf numFmtId="180" fontId="2" fillId="0" borderId="1" xfId="168" applyNumberFormat="1" applyFont="1" applyFill="1" applyBorder="1" applyAlignment="1" applyProtection="1">
      <alignment horizontal="center" vertical="center" wrapText="1"/>
    </xf>
    <xf numFmtId="187" fontId="2" fillId="0" borderId="3" xfId="96" applyNumberFormat="1" applyFont="1" applyFill="1" applyBorder="1" applyAlignment="1">
      <alignment horizontal="left" vertical="center"/>
    </xf>
    <xf numFmtId="187" fontId="2" fillId="0" borderId="5" xfId="96" applyNumberFormat="1" applyFont="1" applyFill="1" applyBorder="1" applyAlignment="1">
      <alignment horizontal="left" vertical="center"/>
    </xf>
    <xf numFmtId="182" fontId="2" fillId="0" borderId="6" xfId="96" applyNumberFormat="1" applyFont="1" applyFill="1" applyBorder="1" applyAlignment="1" applyProtection="1">
      <alignment horizontal="right" vertical="center" wrapText="1"/>
    </xf>
    <xf numFmtId="0" fontId="2" fillId="0" borderId="5" xfId="148" applyFont="1" applyFill="1" applyBorder="1">
      <alignment vertical="center"/>
    </xf>
    <xf numFmtId="4" fontId="2" fillId="0" borderId="1" xfId="168" applyNumberFormat="1" applyFont="1" applyFill="1" applyBorder="1" applyAlignment="1">
      <alignment horizontal="right" vertical="center" wrapText="1"/>
    </xf>
    <xf numFmtId="182" fontId="11" fillId="0" borderId="1" xfId="171" applyNumberFormat="1" applyFont="1" applyFill="1" applyBorder="1" applyAlignment="1">
      <alignment horizontal="right" vertical="center" wrapText="1"/>
    </xf>
    <xf numFmtId="182" fontId="2" fillId="0" borderId="1" xfId="96" applyNumberFormat="1" applyFont="1" applyFill="1" applyBorder="1" applyAlignment="1" applyProtection="1">
      <alignment horizontal="right" vertical="center" wrapText="1"/>
    </xf>
    <xf numFmtId="0" fontId="2" fillId="0" borderId="1" xfId="148" applyFont="1" applyFill="1" applyBorder="1">
      <alignment vertical="center"/>
    </xf>
    <xf numFmtId="182" fontId="2" fillId="0" borderId="7" xfId="96" applyNumberFormat="1" applyFont="1" applyFill="1" applyBorder="1" applyAlignment="1" applyProtection="1">
      <alignment horizontal="right" vertical="center" wrapText="1"/>
    </xf>
    <xf numFmtId="187" fontId="2" fillId="0" borderId="3" xfId="96" applyNumberFormat="1" applyFont="1" applyFill="1" applyBorder="1" applyAlignment="1">
      <alignment horizontal="left" vertical="center" wrapText="1"/>
    </xf>
    <xf numFmtId="187" fontId="2" fillId="0" borderId="5" xfId="96" applyNumberFormat="1" applyFont="1" applyFill="1" applyBorder="1" applyAlignment="1">
      <alignment horizontal="left" vertical="center" wrapText="1"/>
    </xf>
    <xf numFmtId="182" fontId="2" fillId="0" borderId="8" xfId="96" applyNumberFormat="1" applyFont="1" applyFill="1" applyBorder="1" applyAlignment="1" applyProtection="1">
      <alignment horizontal="right" vertical="center" wrapText="1"/>
    </xf>
    <xf numFmtId="187" fontId="2" fillId="0" borderId="4" xfId="96" applyNumberFormat="1" applyFont="1" applyFill="1" applyBorder="1" applyAlignment="1">
      <alignment horizontal="left" vertical="center"/>
    </xf>
    <xf numFmtId="0" fontId="2" fillId="0" borderId="3" xfId="96" applyFont="1" applyFill="1" applyBorder="1" applyAlignment="1">
      <alignment horizontal="left" vertical="center" wrapText="1"/>
    </xf>
    <xf numFmtId="0" fontId="2" fillId="0" borderId="5" xfId="96" applyFont="1" applyFill="1" applyBorder="1" applyAlignment="1">
      <alignment horizontal="left" vertical="center" wrapText="1"/>
    </xf>
    <xf numFmtId="0" fontId="2" fillId="0" borderId="1" xfId="170" applyFont="1" applyFill="1" applyBorder="1" applyAlignment="1">
      <alignment vertical="center" wrapText="1"/>
    </xf>
    <xf numFmtId="182" fontId="2" fillId="0" borderId="1" xfId="170" applyNumberFormat="1" applyFont="1" applyFill="1" applyBorder="1" applyAlignment="1">
      <alignment horizontal="right" vertical="center" wrapText="1"/>
    </xf>
    <xf numFmtId="0" fontId="2" fillId="0" borderId="3" xfId="170" applyFont="1" applyFill="1" applyBorder="1" applyAlignment="1">
      <alignment vertical="center" wrapText="1"/>
    </xf>
    <xf numFmtId="0" fontId="2" fillId="0" borderId="5" xfId="170" applyFont="1" applyFill="1" applyBorder="1" applyAlignment="1">
      <alignment vertical="center" wrapText="1"/>
    </xf>
    <xf numFmtId="0" fontId="2" fillId="0" borderId="3" xfId="170" applyFont="1" applyFill="1" applyBorder="1" applyAlignment="1">
      <alignment horizontal="center" vertical="center" wrapText="1"/>
    </xf>
    <xf numFmtId="0" fontId="2" fillId="0" borderId="5" xfId="170" applyFont="1" applyFill="1" applyBorder="1" applyAlignment="1">
      <alignment horizontal="center" vertical="center" wrapText="1"/>
    </xf>
    <xf numFmtId="0" fontId="2" fillId="0" borderId="1" xfId="168" applyFont="1" applyFill="1" applyBorder="1" applyAlignment="1">
      <alignment horizontal="left" vertical="center" wrapText="1"/>
    </xf>
    <xf numFmtId="182" fontId="2" fillId="0" borderId="1" xfId="168" applyNumberFormat="1" applyFont="1" applyFill="1" applyBorder="1" applyAlignment="1">
      <alignment horizontal="right" vertical="center" wrapText="1"/>
    </xf>
    <xf numFmtId="0" fontId="2" fillId="0" borderId="3" xfId="168" applyFont="1" applyFill="1" applyBorder="1" applyAlignment="1">
      <alignment horizontal="left" vertical="center" wrapText="1"/>
    </xf>
    <xf numFmtId="0" fontId="2" fillId="0" borderId="5" xfId="168" applyFont="1" applyFill="1" applyBorder="1" applyAlignment="1">
      <alignment horizontal="left" vertical="center" wrapText="1"/>
    </xf>
    <xf numFmtId="0" fontId="2" fillId="0" borderId="3" xfId="96" applyFont="1" applyFill="1" applyBorder="1" applyAlignment="1">
      <alignment vertical="center"/>
    </xf>
    <xf numFmtId="0" fontId="2" fillId="0" borderId="5" xfId="96" applyFont="1" applyFill="1" applyBorder="1" applyAlignment="1">
      <alignment vertical="center"/>
    </xf>
    <xf numFmtId="0" fontId="2" fillId="0" borderId="1" xfId="148" applyFont="1" applyFill="1" applyBorder="1" applyAlignment="1">
      <alignment horizontal="center" vertical="center"/>
    </xf>
    <xf numFmtId="0" fontId="0" fillId="0" borderId="0" xfId="168" applyFont="1" applyAlignment="1">
      <alignment wrapText="1"/>
    </xf>
    <xf numFmtId="0" fontId="0" fillId="0" borderId="0" xfId="170">
      <alignment vertical="center"/>
    </xf>
    <xf numFmtId="0" fontId="0" fillId="0" borderId="0" xfId="170" applyAlignment="1">
      <alignment vertical="center"/>
    </xf>
    <xf numFmtId="186" fontId="2" fillId="0" borderId="2" xfId="168" applyNumberFormat="1" applyFont="1" applyFill="1" applyBorder="1" applyAlignment="1" applyProtection="1">
      <alignment horizontal="right" vertical="center" wrapText="1"/>
    </xf>
    <xf numFmtId="0" fontId="2" fillId="0" borderId="1" xfId="168" applyFont="1" applyBorder="1" applyAlignment="1">
      <alignment horizontal="centerContinuous"/>
    </xf>
    <xf numFmtId="0" fontId="2" fillId="0" borderId="1" xfId="168" applyFont="1" applyBorder="1" applyAlignment="1">
      <alignment horizontal="centerContinuous" vertical="center"/>
    </xf>
    <xf numFmtId="180" fontId="2" fillId="0" borderId="4" xfId="168" applyNumberFormat="1" applyFont="1" applyFill="1" applyBorder="1" applyAlignment="1" applyProtection="1">
      <alignment horizontal="center" vertical="center"/>
    </xf>
    <xf numFmtId="49" fontId="2" fillId="2" borderId="1" xfId="168" applyNumberFormat="1" applyFont="1" applyFill="1" applyBorder="1" applyAlignment="1">
      <alignment horizontal="center" vertical="center" wrapText="1"/>
    </xf>
    <xf numFmtId="49" fontId="2" fillId="2" borderId="6" xfId="168" applyNumberFormat="1" applyFont="1" applyFill="1" applyBorder="1" applyAlignment="1">
      <alignment horizontal="center" vertical="center" wrapText="1"/>
    </xf>
    <xf numFmtId="0" fontId="2" fillId="0" borderId="1" xfId="168" applyFont="1" applyBorder="1" applyAlignment="1">
      <alignment horizontal="center" vertical="center" wrapText="1"/>
    </xf>
    <xf numFmtId="49" fontId="2" fillId="2" borderId="1" xfId="168" applyNumberFormat="1" applyFont="1" applyFill="1" applyBorder="1" applyAlignment="1">
      <alignment horizontal="center" vertical="center"/>
    </xf>
    <xf numFmtId="49" fontId="2" fillId="2" borderId="8" xfId="168" applyNumberFormat="1" applyFont="1" applyFill="1" applyBorder="1" applyAlignment="1">
      <alignment horizontal="center" vertical="center" wrapText="1"/>
    </xf>
    <xf numFmtId="0" fontId="2" fillId="0" borderId="0" xfId="170" applyFont="1" applyFill="1">
      <alignment vertical="center"/>
    </xf>
    <xf numFmtId="182" fontId="2" fillId="0" borderId="1" xfId="168" applyNumberFormat="1" applyFont="1" applyFill="1" applyBorder="1" applyAlignment="1" applyProtection="1">
      <alignment horizontal="right" vertical="center" wrapText="1"/>
    </xf>
    <xf numFmtId="4" fontId="2" fillId="0" borderId="1" xfId="168" applyNumberFormat="1" applyFont="1" applyFill="1" applyBorder="1" applyAlignment="1" applyProtection="1">
      <alignment horizontal="right" vertical="center" wrapText="1"/>
    </xf>
    <xf numFmtId="0" fontId="2" fillId="0" borderId="3" xfId="57" applyNumberFormat="1" applyFont="1" applyFill="1" applyBorder="1" applyAlignment="1" applyProtection="1">
      <alignment horizontal="center" vertical="center"/>
    </xf>
    <xf numFmtId="0" fontId="2" fillId="0" borderId="4" xfId="57" applyNumberFormat="1" applyFont="1" applyFill="1" applyBorder="1" applyAlignment="1" applyProtection="1">
      <alignment horizontal="center" vertical="center"/>
    </xf>
    <xf numFmtId="0" fontId="2" fillId="0" borderId="5" xfId="57" applyNumberFormat="1" applyFont="1" applyFill="1" applyBorder="1" applyAlignment="1" applyProtection="1">
      <alignment horizontal="center" vertical="center"/>
    </xf>
    <xf numFmtId="0" fontId="2" fillId="0" borderId="6" xfId="57" applyNumberFormat="1" applyFont="1" applyFill="1" applyBorder="1" applyAlignment="1" applyProtection="1">
      <alignment horizontal="center" vertical="center"/>
    </xf>
    <xf numFmtId="0" fontId="2" fillId="0" borderId="1" xfId="57" applyNumberFormat="1" applyFont="1" applyFill="1" applyBorder="1" applyAlignment="1" applyProtection="1">
      <alignment horizontal="center" vertical="center" wrapText="1"/>
    </xf>
    <xf numFmtId="0" fontId="2" fillId="0" borderId="1" xfId="57" applyNumberFormat="1" applyFont="1" applyFill="1" applyBorder="1" applyAlignment="1" applyProtection="1">
      <alignment horizontal="center" vertical="center"/>
    </xf>
    <xf numFmtId="183" fontId="2" fillId="0" borderId="1" xfId="57" applyNumberFormat="1" applyFont="1" applyFill="1" applyBorder="1" applyAlignment="1" applyProtection="1">
      <alignment horizontal="center" vertical="center"/>
    </xf>
    <xf numFmtId="185" fontId="2" fillId="0" borderId="1" xfId="57" applyNumberFormat="1" applyFont="1" applyFill="1" applyBorder="1" applyAlignment="1" applyProtection="1">
      <alignment horizontal="center" vertical="center"/>
    </xf>
    <xf numFmtId="0" fontId="2" fillId="0" borderId="7" xfId="57" applyNumberFormat="1" applyFont="1" applyFill="1" applyBorder="1" applyAlignment="1" applyProtection="1">
      <alignment horizontal="center" vertical="center"/>
    </xf>
    <xf numFmtId="0" fontId="2" fillId="0" borderId="1" xfId="57" applyFont="1" applyBorder="1" applyAlignment="1">
      <alignment horizontal="center" vertical="center"/>
    </xf>
    <xf numFmtId="0" fontId="2" fillId="0" borderId="8" xfId="57" applyNumberFormat="1" applyFont="1" applyFill="1" applyBorder="1" applyAlignment="1" applyProtection="1">
      <alignment horizontal="center" vertical="center"/>
    </xf>
    <xf numFmtId="0" fontId="2" fillId="0" borderId="1" xfId="167" applyFont="1" applyBorder="1" applyAlignment="1">
      <alignment horizontal="center" vertical="center"/>
    </xf>
    <xf numFmtId="49" fontId="2" fillId="0" borderId="1" xfId="167" applyNumberFormat="1" applyFont="1" applyFill="1" applyBorder="1" applyAlignment="1">
      <alignment horizontal="left" vertical="center"/>
    </xf>
    <xf numFmtId="49" fontId="2" fillId="0" borderId="1" xfId="57" applyNumberFormat="1" applyFont="1" applyFill="1" applyBorder="1" applyAlignment="1">
      <alignment horizontal="left" vertical="center"/>
    </xf>
    <xf numFmtId="49" fontId="2" fillId="0" borderId="1" xfId="57" applyNumberFormat="1" applyFont="1" applyFill="1" applyBorder="1" applyAlignment="1">
      <alignment horizontal="left" vertical="center" wrapText="1"/>
    </xf>
    <xf numFmtId="182" fontId="2" fillId="0" borderId="1" xfId="57" applyNumberFormat="1" applyFont="1" applyFill="1" applyBorder="1" applyAlignment="1">
      <alignment horizontal="right" vertical="center"/>
    </xf>
    <xf numFmtId="0" fontId="2" fillId="0" borderId="3" xfId="57" applyFont="1" applyBorder="1" applyAlignment="1">
      <alignment horizontal="center" vertical="center"/>
    </xf>
    <xf numFmtId="0" fontId="2" fillId="0" borderId="4" xfId="57" applyFont="1" applyBorder="1" applyAlignment="1">
      <alignment horizontal="center" vertical="center"/>
    </xf>
    <xf numFmtId="0" fontId="2" fillId="0" borderId="5" xfId="57" applyFont="1" applyBorder="1" applyAlignment="1">
      <alignment horizontal="center" vertical="center"/>
    </xf>
    <xf numFmtId="0" fontId="1" fillId="0" borderId="0" xfId="83" applyFont="1"/>
    <xf numFmtId="0" fontId="1" fillId="0" borderId="0" xfId="83" applyFont="1" applyFill="1"/>
    <xf numFmtId="0" fontId="1" fillId="0" borderId="0" xfId="83"/>
    <xf numFmtId="0" fontId="12" fillId="0" borderId="0" xfId="83" applyNumberFormat="1" applyFont="1" applyFill="1" applyAlignment="1" applyProtection="1">
      <alignment horizontal="center" vertical="center"/>
    </xf>
    <xf numFmtId="0" fontId="1" fillId="0" borderId="2" xfId="83" applyFont="1" applyFill="1" applyBorder="1" applyAlignment="1">
      <alignment vertical="center"/>
    </xf>
    <xf numFmtId="0" fontId="1" fillId="0" borderId="0" xfId="83" applyFont="1" applyFill="1" applyAlignment="1">
      <alignment vertical="center"/>
    </xf>
    <xf numFmtId="0" fontId="1" fillId="0" borderId="1" xfId="83" applyFont="1" applyFill="1" applyBorder="1" applyAlignment="1">
      <alignment horizontal="center" vertical="center"/>
    </xf>
    <xf numFmtId="0" fontId="1" fillId="0" borderId="1" xfId="83" applyNumberFormat="1" applyFont="1" applyFill="1" applyBorder="1" applyAlignment="1" applyProtection="1">
      <alignment horizontal="center" vertical="center"/>
    </xf>
    <xf numFmtId="49" fontId="1" fillId="2" borderId="1" xfId="83" applyNumberFormat="1" applyFont="1" applyFill="1" applyBorder="1" applyAlignment="1">
      <alignment horizontal="center" vertical="center" wrapText="1"/>
    </xf>
    <xf numFmtId="49" fontId="1" fillId="2" borderId="3" xfId="83" applyNumberFormat="1" applyFont="1" applyFill="1" applyBorder="1" applyAlignment="1">
      <alignment horizontal="center" vertical="center" wrapText="1"/>
    </xf>
    <xf numFmtId="49" fontId="1" fillId="2" borderId="4" xfId="83" applyNumberFormat="1" applyFont="1" applyFill="1" applyBorder="1" applyAlignment="1">
      <alignment horizontal="center" vertical="center" wrapText="1"/>
    </xf>
    <xf numFmtId="49" fontId="1" fillId="2" borderId="6" xfId="83" applyNumberFormat="1" applyFont="1" applyFill="1" applyBorder="1" applyAlignment="1">
      <alignment horizontal="center" vertical="center" wrapText="1"/>
    </xf>
    <xf numFmtId="49" fontId="1" fillId="2" borderId="8" xfId="83" applyNumberFormat="1" applyFont="1" applyFill="1" applyBorder="1" applyAlignment="1">
      <alignment horizontal="center" vertical="center" wrapText="1"/>
    </xf>
    <xf numFmtId="0" fontId="1" fillId="0" borderId="6" xfId="83" applyFont="1" applyBorder="1" applyAlignment="1">
      <alignment horizontal="center" vertical="center"/>
    </xf>
    <xf numFmtId="0" fontId="1" fillId="0" borderId="6" xfId="83" applyFont="1" applyFill="1" applyBorder="1" applyAlignment="1">
      <alignment horizontal="center" vertical="center"/>
    </xf>
    <xf numFmtId="49" fontId="1" fillId="0" borderId="1" xfId="83" applyNumberFormat="1" applyFont="1" applyFill="1" applyBorder="1" applyAlignment="1" applyProtection="1">
      <alignment horizontal="left" vertical="center"/>
    </xf>
    <xf numFmtId="49" fontId="1" fillId="0" borderId="3" xfId="83" applyNumberFormat="1" applyFont="1" applyFill="1" applyBorder="1" applyAlignment="1" applyProtection="1">
      <alignment horizontal="left" vertical="center" wrapText="1"/>
    </xf>
    <xf numFmtId="182" fontId="1" fillId="0" borderId="3" xfId="83" applyNumberFormat="1" applyFont="1" applyFill="1" applyBorder="1" applyAlignment="1" applyProtection="1">
      <alignment horizontal="right" vertical="center" wrapText="1"/>
    </xf>
    <xf numFmtId="182" fontId="1" fillId="0" borderId="1" xfId="83" applyNumberFormat="1" applyFont="1" applyFill="1" applyBorder="1" applyAlignment="1" applyProtection="1">
      <alignment horizontal="right" vertical="center" wrapText="1"/>
    </xf>
    <xf numFmtId="49" fontId="1" fillId="2" borderId="5" xfId="83" applyNumberFormat="1" applyFont="1" applyFill="1" applyBorder="1" applyAlignment="1">
      <alignment horizontal="center" vertical="center" wrapText="1"/>
    </xf>
    <xf numFmtId="0" fontId="1" fillId="0" borderId="0" xfId="83" applyFont="1" applyFill="1" applyAlignment="1">
      <alignment horizontal="right" vertical="center"/>
    </xf>
    <xf numFmtId="0" fontId="1" fillId="0" borderId="0" xfId="96" applyFill="1"/>
    <xf numFmtId="0" fontId="1" fillId="0" borderId="0" xfId="96"/>
    <xf numFmtId="0" fontId="7" fillId="0" borderId="0" xfId="96" applyFont="1" applyAlignment="1">
      <alignment horizontal="center" vertical="center"/>
    </xf>
    <xf numFmtId="49" fontId="2" fillId="0" borderId="2" xfId="96" applyNumberFormat="1" applyFont="1" applyFill="1" applyBorder="1" applyAlignment="1" applyProtection="1">
      <alignment vertical="center"/>
    </xf>
    <xf numFmtId="0" fontId="0" fillId="0" borderId="0" xfId="156">
      <alignment vertical="center"/>
    </xf>
    <xf numFmtId="0" fontId="0" fillId="0" borderId="15" xfId="156" applyFont="1" applyBorder="1" applyAlignment="1">
      <alignment horizontal="center" vertical="center"/>
    </xf>
    <xf numFmtId="0" fontId="0" fillId="0" borderId="15" xfId="156" applyBorder="1" applyAlignment="1">
      <alignment horizontal="center" vertical="center"/>
    </xf>
    <xf numFmtId="0" fontId="0" fillId="0" borderId="16" xfId="156" applyFont="1" applyBorder="1" applyAlignment="1">
      <alignment horizontal="center" vertical="center"/>
    </xf>
    <xf numFmtId="0" fontId="4" fillId="0" borderId="17" xfId="96" applyFont="1" applyFill="1" applyBorder="1" applyAlignment="1">
      <alignment horizontal="center" vertical="center"/>
    </xf>
    <xf numFmtId="0" fontId="4" fillId="0" borderId="3" xfId="96" applyFont="1" applyFill="1" applyBorder="1" applyAlignment="1">
      <alignment horizontal="center" vertical="center"/>
    </xf>
    <xf numFmtId="0" fontId="4" fillId="0" borderId="5" xfId="96" applyFont="1" applyFill="1" applyBorder="1" applyAlignment="1">
      <alignment horizontal="center" vertical="center"/>
    </xf>
    <xf numFmtId="0" fontId="4" fillId="0" borderId="1" xfId="96" applyFont="1" applyBorder="1" applyAlignment="1">
      <alignment horizontal="center" vertical="center"/>
    </xf>
    <xf numFmtId="0" fontId="4" fillId="0" borderId="5" xfId="96" applyFont="1" applyBorder="1" applyAlignment="1">
      <alignment horizontal="center" vertical="center"/>
    </xf>
    <xf numFmtId="0" fontId="4" fillId="0" borderId="18" xfId="96" applyFont="1" applyFill="1" applyBorder="1" applyAlignment="1">
      <alignment horizontal="center" vertical="center"/>
    </xf>
    <xf numFmtId="0" fontId="4" fillId="0" borderId="6" xfId="96" applyFont="1" applyFill="1" applyBorder="1" applyAlignment="1">
      <alignment horizontal="center" vertical="center" wrapText="1"/>
    </xf>
    <xf numFmtId="0" fontId="4" fillId="0" borderId="3" xfId="96" applyFont="1" applyBorder="1" applyAlignment="1">
      <alignment horizontal="center" vertical="center"/>
    </xf>
    <xf numFmtId="0" fontId="4" fillId="0" borderId="19" xfId="96" applyFont="1" applyFill="1" applyBorder="1" applyAlignment="1">
      <alignment horizontal="center" vertical="center"/>
    </xf>
    <xf numFmtId="0" fontId="4" fillId="0" borderId="8" xfId="96" applyFont="1" applyFill="1" applyBorder="1" applyAlignment="1">
      <alignment horizontal="center" vertical="center" wrapText="1"/>
    </xf>
    <xf numFmtId="0" fontId="4" fillId="0" borderId="14" xfId="96" applyFont="1" applyBorder="1" applyAlignment="1">
      <alignment horizontal="center" vertical="center"/>
    </xf>
    <xf numFmtId="187" fontId="1" fillId="0" borderId="3" xfId="96" applyNumberFormat="1" applyFont="1" applyFill="1" applyBorder="1" applyAlignment="1">
      <alignment horizontal="left" vertical="center"/>
    </xf>
    <xf numFmtId="182" fontId="1" fillId="0" borderId="6" xfId="96" applyNumberFormat="1" applyFont="1" applyFill="1" applyBorder="1" applyAlignment="1" applyProtection="1">
      <alignment horizontal="right" vertical="center" wrapText="1"/>
    </xf>
    <xf numFmtId="187" fontId="1" fillId="0" borderId="4" xfId="96" applyNumberFormat="1" applyFont="1" applyFill="1" applyBorder="1" applyAlignment="1">
      <alignment horizontal="left" vertical="center"/>
    </xf>
    <xf numFmtId="176" fontId="1" fillId="0" borderId="6" xfId="96" applyNumberFormat="1" applyFont="1" applyFill="1" applyBorder="1" applyAlignment="1" applyProtection="1">
      <alignment horizontal="right" vertical="center" wrapText="1"/>
    </xf>
    <xf numFmtId="182" fontId="1" fillId="0" borderId="1" xfId="96" applyNumberFormat="1" applyFill="1" applyBorder="1" applyAlignment="1">
      <alignment horizontal="right" vertical="center" wrapText="1"/>
    </xf>
    <xf numFmtId="182" fontId="1" fillId="0" borderId="1" xfId="96" applyNumberFormat="1" applyFont="1" applyFill="1" applyBorder="1" applyAlignment="1" applyProtection="1">
      <alignment horizontal="right" vertical="center" wrapText="1"/>
    </xf>
    <xf numFmtId="182" fontId="1" fillId="0" borderId="7" xfId="96" applyNumberFormat="1" applyFont="1" applyFill="1" applyBorder="1" applyAlignment="1" applyProtection="1">
      <alignment horizontal="right" vertical="center" wrapText="1"/>
    </xf>
    <xf numFmtId="187" fontId="1" fillId="0" borderId="4" xfId="96" applyNumberFormat="1" applyFont="1" applyFill="1" applyBorder="1" applyAlignment="1" applyProtection="1">
      <alignment horizontal="left" vertical="center"/>
    </xf>
    <xf numFmtId="182" fontId="8" fillId="0" borderId="0" xfId="155" applyNumberFormat="1" applyFont="1" applyFill="1" applyAlignment="1">
      <alignment horizontal="right" vertical="center" wrapText="1"/>
    </xf>
    <xf numFmtId="187" fontId="1" fillId="0" borderId="3" xfId="96" applyNumberFormat="1" applyFont="1" applyFill="1" applyBorder="1" applyAlignment="1">
      <alignment horizontal="left" vertical="center" wrapText="1"/>
    </xf>
    <xf numFmtId="182" fontId="1" fillId="0" borderId="8" xfId="96" applyNumberFormat="1" applyFont="1" applyFill="1" applyBorder="1" applyAlignment="1" applyProtection="1">
      <alignment horizontal="right" vertical="center" wrapText="1"/>
    </xf>
    <xf numFmtId="187" fontId="1" fillId="0" borderId="11" xfId="96" applyNumberFormat="1" applyFont="1" applyFill="1" applyBorder="1" applyAlignment="1">
      <alignment horizontal="left" vertical="center"/>
    </xf>
    <xf numFmtId="187" fontId="1" fillId="0" borderId="3" xfId="96" applyNumberFormat="1" applyFont="1" applyFill="1" applyBorder="1" applyAlignment="1" applyProtection="1">
      <alignment horizontal="left" vertical="center"/>
    </xf>
    <xf numFmtId="176" fontId="1" fillId="0" borderId="1" xfId="96" applyNumberFormat="1" applyFont="1" applyFill="1" applyBorder="1"/>
    <xf numFmtId="182" fontId="1" fillId="0" borderId="1" xfId="96" applyNumberFormat="1" applyFill="1" applyBorder="1" applyAlignment="1">
      <alignment vertical="center"/>
    </xf>
    <xf numFmtId="0" fontId="1" fillId="0" borderId="3" xfId="96" applyFont="1" applyFill="1" applyBorder="1" applyAlignment="1">
      <alignment vertical="center" wrapText="1"/>
    </xf>
    <xf numFmtId="176" fontId="1" fillId="0" borderId="1" xfId="96" applyNumberFormat="1" applyFont="1" applyBorder="1"/>
    <xf numFmtId="182" fontId="1" fillId="0" borderId="1" xfId="96" applyNumberFormat="1" applyBorder="1" applyAlignment="1">
      <alignment horizontal="right" vertical="center" wrapText="1"/>
    </xf>
    <xf numFmtId="0" fontId="1" fillId="0" borderId="3" xfId="96" applyFont="1" applyBorder="1" applyAlignment="1">
      <alignment vertical="center" wrapText="1"/>
    </xf>
    <xf numFmtId="0" fontId="1" fillId="0" borderId="1" xfId="96" applyFont="1" applyFill="1" applyBorder="1"/>
    <xf numFmtId="176" fontId="1" fillId="0" borderId="1" xfId="96" applyNumberFormat="1" applyFont="1" applyFill="1" applyBorder="1" applyAlignment="1" applyProtection="1">
      <alignment horizontal="right" vertical="center"/>
    </xf>
    <xf numFmtId="0" fontId="1" fillId="0" borderId="3" xfId="96" applyFont="1" applyBorder="1" applyAlignment="1">
      <alignment vertical="center"/>
    </xf>
    <xf numFmtId="0" fontId="1" fillId="0" borderId="5" xfId="96" applyFont="1" applyFill="1" applyBorder="1" applyAlignment="1">
      <alignment horizontal="left" vertical="center"/>
    </xf>
    <xf numFmtId="182" fontId="1" fillId="0" borderId="1" xfId="96" applyNumberFormat="1" applyBorder="1" applyAlignment="1">
      <alignment vertical="center"/>
    </xf>
    <xf numFmtId="0" fontId="1" fillId="0" borderId="1" xfId="96" applyFont="1" applyFill="1" applyBorder="1" applyAlignment="1">
      <alignment horizontal="center" vertical="center"/>
    </xf>
    <xf numFmtId="0" fontId="13" fillId="0" borderId="1" xfId="155" applyFill="1" applyBorder="1">
      <alignment vertical="center"/>
    </xf>
    <xf numFmtId="0" fontId="1" fillId="0" borderId="3" xfId="96" applyFont="1" applyFill="1" applyBorder="1" applyAlignment="1">
      <alignment vertical="center"/>
    </xf>
    <xf numFmtId="0" fontId="1" fillId="0" borderId="3" xfId="96" applyFont="1" applyFill="1" applyBorder="1" applyAlignment="1">
      <alignment horizontal="center" vertical="center"/>
    </xf>
    <xf numFmtId="0" fontId="1" fillId="0" borderId="4" xfId="96" applyFont="1" applyFill="1" applyBorder="1" applyAlignment="1">
      <alignment horizontal="center" vertical="center"/>
    </xf>
    <xf numFmtId="0" fontId="2" fillId="0" borderId="0" xfId="96" applyFont="1" applyFill="1" applyAlignment="1">
      <alignment horizontal="right" vertical="center"/>
    </xf>
    <xf numFmtId="0" fontId="4" fillId="0" borderId="6" xfId="96" applyFont="1" applyBorder="1" applyAlignment="1">
      <alignment horizontal="center" vertical="center"/>
    </xf>
    <xf numFmtId="0" fontId="4" fillId="0" borderId="6" xfId="96" applyFont="1" applyBorder="1" applyAlignment="1">
      <alignment horizontal="center" vertical="center" wrapText="1"/>
    </xf>
    <xf numFmtId="0" fontId="4" fillId="0" borderId="8" xfId="96" applyFont="1" applyBorder="1" applyAlignment="1">
      <alignment horizontal="center" vertical="center"/>
    </xf>
    <xf numFmtId="0" fontId="4" fillId="0" borderId="8" xfId="96" applyFont="1" applyBorder="1" applyAlignment="1">
      <alignment horizontal="center" vertical="center" wrapText="1"/>
    </xf>
    <xf numFmtId="4" fontId="1" fillId="0" borderId="0" xfId="96" applyNumberFormat="1" applyFill="1"/>
  </cellXfs>
  <cellStyles count="187">
    <cellStyle name="常规" xfId="0" builtinId="0"/>
    <cellStyle name="货币[0]" xfId="1" builtinId="7"/>
    <cellStyle name="20% - 着色 2 2 2" xfId="2"/>
    <cellStyle name="货币" xfId="3" builtinId="4"/>
    <cellStyle name="60% - 着色 2" xfId="4"/>
    <cellStyle name="20% - 强调文字颜色 3" xfId="5" builtinId="38"/>
    <cellStyle name="输入" xfId="6" builtinId="20"/>
    <cellStyle name="20% - 着色 3_11国有资本经营预算收支表" xfId="7"/>
    <cellStyle name="20% - 着色 3 3" xfId="8"/>
    <cellStyle name="常规 2_739A1D085E6BA23CE0500A0A064B1AD1" xfId="9"/>
    <cellStyle name="千位分隔[0]" xfId="10" builtinId="6"/>
    <cellStyle name="40% - 强调文字颜色 3" xfId="11" builtinId="39"/>
    <cellStyle name="着色 1_11国有资本经营预算收支表" xfId="12"/>
    <cellStyle name="20% - 着色 5_11国有资本经营预算收支表" xfId="13"/>
    <cellStyle name="差" xfId="14" builtinId="27"/>
    <cellStyle name="千位分隔" xfId="15" builtinId="3"/>
    <cellStyle name="60% - 强调文字颜色 3" xfId="16" builtinId="40"/>
    <cellStyle name="超链接" xfId="17" builtinId="8"/>
    <cellStyle name="百分比" xfId="18" builtinId="5"/>
    <cellStyle name="已访问的超链接" xfId="19" builtinId="9"/>
    <cellStyle name="注释" xfId="20" builtinId="10"/>
    <cellStyle name="60% - 强调文字颜色 2" xfId="21" builtinId="36"/>
    <cellStyle name="标题 4" xfId="22" builtinId="19"/>
    <cellStyle name="警告文本" xfId="23" builtinId="11"/>
    <cellStyle name="标题" xfId="24" builtinId="15"/>
    <cellStyle name="20% - 着色 2_11国有资本经营预算收支表" xfId="25"/>
    <cellStyle name="解释性文本" xfId="26" builtinId="53"/>
    <cellStyle name="标题 1" xfId="27" builtinId="16"/>
    <cellStyle name="标题 2" xfId="28" builtinId="17"/>
    <cellStyle name="60% - 强调文字颜色 1" xfId="29" builtinId="32"/>
    <cellStyle name="40% - 着色 3 3" xfId="30"/>
    <cellStyle name="标题 3" xfId="31" builtinId="18"/>
    <cellStyle name="差_64242C78E6F6009AE0530A08AF09009A" xfId="32"/>
    <cellStyle name="60% - 强调文字颜色 4" xfId="33" builtinId="44"/>
    <cellStyle name="输出" xfId="34" builtinId="21"/>
    <cellStyle name="计算" xfId="35" builtinId="22"/>
    <cellStyle name="检查单元格" xfId="36" builtinId="23"/>
    <cellStyle name="20% - 着色 1 2" xfId="37"/>
    <cellStyle name="链接单元格" xfId="38" builtinId="24"/>
    <cellStyle name="差_67D34CE2EC6AAB52E050080A1CAF164B" xfId="39"/>
    <cellStyle name="40% - 着色 5 2" xfId="40"/>
    <cellStyle name="20% - 强调文字颜色 6" xfId="41" builtinId="50"/>
    <cellStyle name="强调文字颜色 2" xfId="42" builtinId="33"/>
    <cellStyle name="汇总" xfId="43" builtinId="25"/>
    <cellStyle name="好" xfId="44" builtinId="26"/>
    <cellStyle name="适中" xfId="45" builtinId="28"/>
    <cellStyle name="着色 5" xfId="46"/>
    <cellStyle name="20% - 强调文字颜色 5" xfId="47" builtinId="46"/>
    <cellStyle name="强调文字颜色 1" xfId="48" builtinId="29"/>
    <cellStyle name="差_64242C78E6FB009AE0530A08AF09009A" xfId="49"/>
    <cellStyle name="20% - 着色 2 2" xfId="50"/>
    <cellStyle name="20% - 强调文字颜色 1" xfId="51" builtinId="30"/>
    <cellStyle name="40% - 强调文字颜色 1" xfId="52" builtinId="31"/>
    <cellStyle name="20% - 强调文字颜色 2" xfId="53" builtinId="34"/>
    <cellStyle name="40% - 强调文字颜色 2" xfId="54" builtinId="35"/>
    <cellStyle name="强调文字颜色 3" xfId="55" builtinId="37"/>
    <cellStyle name="强调文字颜色 4" xfId="56" builtinId="41"/>
    <cellStyle name="常规_新报表页" xfId="57"/>
    <cellStyle name="20% - 强调文字颜色 4" xfId="58" builtinId="42"/>
    <cellStyle name="20% - 着色 1" xfId="59"/>
    <cellStyle name="40% - 强调文字颜色 4" xfId="60" builtinId="43"/>
    <cellStyle name="强调文字颜色 5" xfId="61" builtinId="45"/>
    <cellStyle name="20% - 着色 2" xfId="62"/>
    <cellStyle name="40% - 强调文字颜色 5" xfId="63" builtinId="47"/>
    <cellStyle name="60% - 着色 6 2" xfId="64"/>
    <cellStyle name="60% - 强调文字颜色 5" xfId="65" builtinId="48"/>
    <cellStyle name="强调文字颜色 6" xfId="66" builtinId="49"/>
    <cellStyle name="着色 5 2" xfId="67"/>
    <cellStyle name="20% - 着色 3" xfId="68"/>
    <cellStyle name="40% - 强调文字颜色 6" xfId="69" builtinId="51"/>
    <cellStyle name="60% - 强调文字颜色 6" xfId="70" builtinId="52"/>
    <cellStyle name="20% - 着色 2 3" xfId="71"/>
    <cellStyle name="20% - 着色 1_11国有资本经营预算收支表" xfId="72"/>
    <cellStyle name="20% - 着色 3 2" xfId="73"/>
    <cellStyle name="20% - 着色 1 2 2" xfId="74"/>
    <cellStyle name="20% - 着色 1 3" xfId="75"/>
    <cellStyle name="20% - 着色 3 2 2" xfId="76"/>
    <cellStyle name="20% - 着色 4" xfId="77"/>
    <cellStyle name="20% - 着色 4 2" xfId="78"/>
    <cellStyle name="20% - 着色 4 2 2" xfId="79"/>
    <cellStyle name="20% - 着色 4 3" xfId="80"/>
    <cellStyle name="20% - 着色 4_11国有资本经营预算收支表" xfId="81"/>
    <cellStyle name="着色 1" xfId="82"/>
    <cellStyle name="常规_417C619A877700A6E0530A08AF0800A6" xfId="83"/>
    <cellStyle name="20% - 着色 5" xfId="84"/>
    <cellStyle name="着色 1 2" xfId="85"/>
    <cellStyle name="20% - 着色 5 2" xfId="86"/>
    <cellStyle name="20% - 着色 5 2 2" xfId="87"/>
    <cellStyle name="20% - 着色 5 3" xfId="88"/>
    <cellStyle name="着色 2" xfId="89"/>
    <cellStyle name="20% - 着色 6" xfId="90"/>
    <cellStyle name="着色 2 2" xfId="91"/>
    <cellStyle name="20% - 着色 6 2" xfId="92"/>
    <cellStyle name="20% - 着色 6 2 2" xfId="93"/>
    <cellStyle name="20% - 着色 6 3" xfId="94"/>
    <cellStyle name="着色 2_11国有资本经营预算收支表" xfId="95"/>
    <cellStyle name="常规_405C3AAC5CC200BEE0530A08AF0800BE" xfId="96"/>
    <cellStyle name="20% - 着色 6_11国有资本经营预算收支表" xfId="97"/>
    <cellStyle name="40% - 着色 1" xfId="98"/>
    <cellStyle name="40% - 着色 1 2" xfId="99"/>
    <cellStyle name="40% - 着色 2 3" xfId="100"/>
    <cellStyle name="40% - 着色 1 2 2" xfId="101"/>
    <cellStyle name="40% - 着色 1 3" xfId="102"/>
    <cellStyle name="40% - 着色 1_615D2EB13C93010EE0530A0804CC5EB5" xfId="103"/>
    <cellStyle name="40% - 着色 2" xfId="104"/>
    <cellStyle name="40% - 着色 2 2" xfId="105"/>
    <cellStyle name="40% - 着色 2 2 2" xfId="106"/>
    <cellStyle name="40% - 着色 2_11国有资本经营预算收支表" xfId="107"/>
    <cellStyle name="40% - 着色 3" xfId="108"/>
    <cellStyle name="40% - 着色 3 2" xfId="109"/>
    <cellStyle name="40% - 着色 4_11国有资本经营预算收支表" xfId="110"/>
    <cellStyle name="40% - 着色 3 2 2" xfId="111"/>
    <cellStyle name="着色 4" xfId="112"/>
    <cellStyle name="40% - 着色 3_11国有资本经营预算收支表" xfId="113"/>
    <cellStyle name="差_739A1D085E6BA23CE0500A0A064B1AD1" xfId="114"/>
    <cellStyle name="40% - 着色 4" xfId="115"/>
    <cellStyle name="40% - 着色 4 2" xfId="116"/>
    <cellStyle name="40% - 着色 4 2 2" xfId="117"/>
    <cellStyle name="40% - 着色 4 3" xfId="118"/>
    <cellStyle name="40% - 着色 5" xfId="119"/>
    <cellStyle name="40% - 着色 5 2 2" xfId="120"/>
    <cellStyle name="40% - 着色 5 3" xfId="121"/>
    <cellStyle name="40% - 着色 5_615D2EB13C93010EE0530A0804CC5EB5" xfId="122"/>
    <cellStyle name="40% - 着色 6" xfId="123"/>
    <cellStyle name="40% - 着色 6 2" xfId="124"/>
    <cellStyle name="40% - 着色 6 2 2" xfId="125"/>
    <cellStyle name="40% - 着色 6 3" xfId="126"/>
    <cellStyle name="40% - 着色 6_11国有资本经营预算收支表" xfId="127"/>
    <cellStyle name="60% - 着色 1" xfId="128"/>
    <cellStyle name="60% - 着色 1 2" xfId="129"/>
    <cellStyle name="60% - 着色 1_11国有资本经营预算收支表" xfId="130"/>
    <cellStyle name="60% - 着色 2 2" xfId="131"/>
    <cellStyle name="好_615D2EB13C93010EE0530A0804CC5EB5" xfId="132"/>
    <cellStyle name="60% - 着色 2_11国有资本经营预算收支表" xfId="133"/>
    <cellStyle name="60% - 着色 3" xfId="134"/>
    <cellStyle name="60% - 着色 3 2" xfId="135"/>
    <cellStyle name="60% - 着色 3_11国有资本经营预算收支表" xfId="136"/>
    <cellStyle name="60% - 着色 4" xfId="137"/>
    <cellStyle name="常规_64242C78E6FB009AE0530A08AF09009A" xfId="138"/>
    <cellStyle name="60% - 着色 4 2" xfId="139"/>
    <cellStyle name="常规_2012年国有资本经营预算收支总表" xfId="140"/>
    <cellStyle name="60% - 着色 4_11国有资本经营预算收支表" xfId="141"/>
    <cellStyle name="常规_12-29日省政府常务会议材料附件" xfId="142"/>
    <cellStyle name="60% - 着色 5" xfId="143"/>
    <cellStyle name="60% - 着色 5 2" xfId="144"/>
    <cellStyle name="60% - 着色 5_615D2EB13C93010EE0530A0804CC5EB5" xfId="145"/>
    <cellStyle name="60% - 着色 6" xfId="146"/>
    <cellStyle name="60% - 着色 6_11国有资本经营预算收支表" xfId="147"/>
    <cellStyle name="百分比_EF4B13E29A0421FAE0430A08200E21FA" xfId="148"/>
    <cellStyle name="差_4901A573031A00CCE0530A08AF0800CC" xfId="149"/>
    <cellStyle name="差_4901E49D450800C2E0530A08AF0800C2" xfId="150"/>
    <cellStyle name="差_615D2EB13C93010EE0530A0804CC5EB5" xfId="151"/>
    <cellStyle name="差_61F0C7FF6ABA0038E0530A0804CC3487" xfId="152"/>
    <cellStyle name="差_64242C78E6F3009AE0530A08AF09009A" xfId="153"/>
    <cellStyle name="常规 11" xfId="154"/>
    <cellStyle name="常规 2" xfId="155"/>
    <cellStyle name="常规 2 2" xfId="156"/>
    <cellStyle name="常规 2_11预算项目支出绩效目标表" xfId="157"/>
    <cellStyle name="常规 3" xfId="158"/>
    <cellStyle name="常规 3 2" xfId="159"/>
    <cellStyle name="常规 3_6162030C6A600132E0530A0804CCAD99_c" xfId="160"/>
    <cellStyle name="常规 4" xfId="161"/>
    <cellStyle name="常规 5" xfId="162"/>
    <cellStyle name="常规_11国有资本经营预算收支表" xfId="163"/>
    <cellStyle name="常规_12-29日省政府常务会议材料附件_Sheet2" xfId="164"/>
    <cellStyle name="常规_12-29日省政府常务会议材料附件_Sheet4" xfId="165"/>
    <cellStyle name="常规_3F939A40737200E6E0530A08AF0800E6" xfId="166"/>
    <cellStyle name="常规_417D02D353B900DAE0530A08AF0800DA" xfId="167"/>
    <cellStyle name="常规_439B6CFEF4310134E0530A0804CB25FB" xfId="168"/>
    <cellStyle name="常规_439B6D647C250158E0530A0804CC3FF1" xfId="169"/>
    <cellStyle name="常规_64242C78E6F3009AE0530A08AF09009A" xfId="170"/>
    <cellStyle name="常规_739A1D085E6BA23CE0500A0A064B1AD1" xfId="171"/>
    <cellStyle name="好_4901A573031A00CCE0530A08AF0800CC" xfId="172"/>
    <cellStyle name="好_4901E49D450800C2E0530A08AF0800C2" xfId="173"/>
    <cellStyle name="好_61F0C7FF6ABA0038E0530A0804CC3487" xfId="174"/>
    <cellStyle name="好_64242C78E6F6009AE0530A08AF09009A" xfId="175"/>
    <cellStyle name="着色 5_11国有资本经营预算收支表" xfId="176"/>
    <cellStyle name="好_67D34CE2EC6AAB52E050080A1CAF164B" xfId="177"/>
    <cellStyle name="好_739A1D085E6BA23CE0500A0A064B1AD1" xfId="178"/>
    <cellStyle name="着色 3" xfId="179"/>
    <cellStyle name="着色 3 2" xfId="180"/>
    <cellStyle name="着色 3_11国有资本经营预算收支表" xfId="181"/>
    <cellStyle name="着色 4 2" xfId="182"/>
    <cellStyle name="着色 4_11国有资本经营预算收支表" xfId="183"/>
    <cellStyle name="着色 6" xfId="184"/>
    <cellStyle name="着色 6 2" xfId="185"/>
    <cellStyle name="着色 6_11国有资本经营预算收支表" xfId="18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2.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NCZ\Downloads\2016&#24180;&#39044;&#31639;&#33609;&#26696;1.2\Rar$DI01.390\My%20Documents\2010&#24180;&#39044;&#31639;\&#21381;&#21153;&#20250;\&#19978;&#20250;&#26448;&#26009;\&#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4"/>
  <sheetViews>
    <sheetView showGridLines="0" showZeros="0" workbookViewId="0">
      <selection activeCell="A1" sqref="A1:L1"/>
    </sheetView>
  </sheetViews>
  <sheetFormatPr defaultColWidth="6.875" defaultRowHeight="10.8"/>
  <cols>
    <col min="1" max="1" width="28.25" style="227" customWidth="1"/>
    <col min="2" max="2" width="15.625" style="227" customWidth="1"/>
    <col min="3" max="3" width="14.625" style="227" customWidth="1"/>
    <col min="4" max="5" width="12.75" style="227" customWidth="1"/>
    <col min="6" max="6" width="11.875" style="227" customWidth="1"/>
    <col min="7" max="7" width="11.125" style="227" customWidth="1"/>
    <col min="8" max="8" width="13.5" style="227" customWidth="1"/>
    <col min="9" max="9" width="14.25" style="227" customWidth="1"/>
    <col min="10" max="10" width="14.375" style="227" customWidth="1"/>
    <col min="11" max="11" width="13.375" style="227" customWidth="1"/>
    <col min="12" max="12" width="9.75" style="227" customWidth="1"/>
    <col min="13" max="16384" width="6.875" style="227"/>
  </cols>
  <sheetData>
    <row r="1" ht="42" customHeight="1" spans="1:12">
      <c r="A1" s="228" t="s">
        <v>0</v>
      </c>
      <c r="B1" s="228"/>
      <c r="C1" s="228"/>
      <c r="D1" s="228"/>
      <c r="E1" s="228"/>
      <c r="F1" s="228"/>
      <c r="G1" s="228"/>
      <c r="H1" s="228"/>
      <c r="I1" s="228"/>
      <c r="J1" s="228"/>
      <c r="K1" s="228"/>
      <c r="L1" s="228"/>
    </row>
    <row r="2" ht="15" customHeight="1" spans="1:12">
      <c r="A2" s="229" t="s">
        <v>1</v>
      </c>
      <c r="B2" s="230"/>
      <c r="C2" s="230"/>
      <c r="L2" s="274" t="s">
        <v>2</v>
      </c>
    </row>
    <row r="3" ht="21.75" customHeight="1" spans="1:12">
      <c r="A3" s="231" t="s">
        <v>3</v>
      </c>
      <c r="B3" s="232"/>
      <c r="C3" s="233" t="s">
        <v>4</v>
      </c>
      <c r="D3" s="233"/>
      <c r="E3" s="233"/>
      <c r="F3" s="233"/>
      <c r="G3" s="233"/>
      <c r="H3" s="233"/>
      <c r="I3" s="233"/>
      <c r="J3" s="233"/>
      <c r="K3" s="233"/>
      <c r="L3" s="233"/>
    </row>
    <row r="4" ht="18" customHeight="1" spans="1:12">
      <c r="A4" s="234" t="s">
        <v>5</v>
      </c>
      <c r="B4" s="234" t="s">
        <v>6</v>
      </c>
      <c r="C4" s="234" t="s">
        <v>5</v>
      </c>
      <c r="D4" s="234" t="s">
        <v>7</v>
      </c>
      <c r="E4" s="235" t="s">
        <v>8</v>
      </c>
      <c r="F4" s="236"/>
      <c r="G4" s="237" t="s">
        <v>9</v>
      </c>
      <c r="H4" s="238"/>
      <c r="I4" s="238"/>
      <c r="J4" s="238"/>
      <c r="K4" s="238"/>
      <c r="L4" s="238"/>
    </row>
    <row r="5" ht="18.75" customHeight="1" spans="1:12">
      <c r="A5" s="239"/>
      <c r="B5" s="239"/>
      <c r="C5" s="239"/>
      <c r="D5" s="239"/>
      <c r="E5" s="240" t="s">
        <v>10</v>
      </c>
      <c r="F5" s="240" t="s">
        <v>11</v>
      </c>
      <c r="G5" s="241" t="s">
        <v>12</v>
      </c>
      <c r="H5" s="238"/>
      <c r="I5" s="275" t="s">
        <v>13</v>
      </c>
      <c r="J5" s="276" t="s">
        <v>14</v>
      </c>
      <c r="K5" s="276" t="s">
        <v>15</v>
      </c>
      <c r="L5" s="275" t="s">
        <v>16</v>
      </c>
    </row>
    <row r="6" ht="30" customHeight="1" spans="1:12">
      <c r="A6" s="242"/>
      <c r="B6" s="242"/>
      <c r="C6" s="242"/>
      <c r="D6" s="242"/>
      <c r="E6" s="243"/>
      <c r="F6" s="243"/>
      <c r="G6" s="244" t="s">
        <v>17</v>
      </c>
      <c r="H6" s="244" t="s">
        <v>18</v>
      </c>
      <c r="I6" s="277"/>
      <c r="J6" s="278"/>
      <c r="K6" s="278"/>
      <c r="L6" s="277"/>
    </row>
    <row r="7" s="226" customFormat="1" ht="20.1" customHeight="1" spans="1:12">
      <c r="A7" s="245" t="s">
        <v>19</v>
      </c>
      <c r="B7" s="246">
        <v>10966.89</v>
      </c>
      <c r="C7" s="247" t="s">
        <v>20</v>
      </c>
      <c r="D7" s="248">
        <v>1823.87</v>
      </c>
      <c r="E7" s="249">
        <v>0</v>
      </c>
      <c r="F7" s="249">
        <v>0</v>
      </c>
      <c r="G7" s="249">
        <v>1823.87</v>
      </c>
      <c r="H7" s="249">
        <v>1823.87</v>
      </c>
      <c r="I7" s="249">
        <v>0</v>
      </c>
      <c r="J7" s="249">
        <v>0</v>
      </c>
      <c r="K7" s="249">
        <v>0</v>
      </c>
      <c r="L7" s="249">
        <v>0</v>
      </c>
    </row>
    <row r="8" s="226" customFormat="1" ht="20.1" customHeight="1" spans="1:12">
      <c r="A8" s="245" t="s">
        <v>21</v>
      </c>
      <c r="B8" s="250">
        <v>10547.49</v>
      </c>
      <c r="C8" s="247" t="s">
        <v>22</v>
      </c>
      <c r="D8" s="248">
        <v>1560.14</v>
      </c>
      <c r="E8" s="249">
        <v>0</v>
      </c>
      <c r="F8" s="249">
        <v>0</v>
      </c>
      <c r="G8" s="249">
        <v>1560.14</v>
      </c>
      <c r="H8" s="249">
        <v>1560.14</v>
      </c>
      <c r="I8" s="249">
        <v>0</v>
      </c>
      <c r="J8" s="249">
        <v>0</v>
      </c>
      <c r="K8" s="249">
        <v>0</v>
      </c>
      <c r="L8" s="249">
        <v>0</v>
      </c>
    </row>
    <row r="9" s="226" customFormat="1" ht="20.1" customHeight="1" spans="1:12">
      <c r="A9" s="245" t="s">
        <v>23</v>
      </c>
      <c r="B9" s="251">
        <v>326.7</v>
      </c>
      <c r="C9" s="252" t="s">
        <v>24</v>
      </c>
      <c r="D9" s="248">
        <v>263.73</v>
      </c>
      <c r="E9" s="249">
        <v>0</v>
      </c>
      <c r="F9" s="249">
        <v>0</v>
      </c>
      <c r="G9" s="249">
        <v>263.73</v>
      </c>
      <c r="H9" s="249">
        <v>263.73</v>
      </c>
      <c r="I9" s="249">
        <v>0</v>
      </c>
      <c r="J9" s="249">
        <v>0</v>
      </c>
      <c r="K9" s="249">
        <v>0</v>
      </c>
      <c r="L9" s="249">
        <v>0</v>
      </c>
    </row>
    <row r="10" s="226" customFormat="1" ht="20.1" customHeight="1" spans="1:12">
      <c r="A10" s="245" t="s">
        <v>25</v>
      </c>
      <c r="B10" s="246">
        <v>92.7</v>
      </c>
      <c r="C10" s="252" t="s">
        <v>26</v>
      </c>
      <c r="D10" s="248">
        <v>9143.02</v>
      </c>
      <c r="E10" s="249">
        <v>0</v>
      </c>
      <c r="F10" s="249">
        <v>0</v>
      </c>
      <c r="G10" s="249">
        <v>9143.02</v>
      </c>
      <c r="H10" s="249">
        <v>8723.62</v>
      </c>
      <c r="I10" s="249">
        <v>0</v>
      </c>
      <c r="J10" s="249">
        <v>0</v>
      </c>
      <c r="K10" s="249">
        <v>0</v>
      </c>
      <c r="L10" s="249">
        <v>0</v>
      </c>
    </row>
    <row r="11" s="226" customFormat="1" ht="20.1" customHeight="1" spans="1:18">
      <c r="A11" s="245" t="s">
        <v>27</v>
      </c>
      <c r="B11" s="250">
        <v>0</v>
      </c>
      <c r="C11" s="247" t="s">
        <v>28</v>
      </c>
      <c r="D11" s="248">
        <v>583.52</v>
      </c>
      <c r="E11" s="249">
        <v>0</v>
      </c>
      <c r="F11" s="249">
        <v>0</v>
      </c>
      <c r="G11" s="253">
        <v>583.52</v>
      </c>
      <c r="H11" s="249">
        <v>256.82</v>
      </c>
      <c r="I11" s="249">
        <v>0</v>
      </c>
      <c r="J11" s="249">
        <v>0</v>
      </c>
      <c r="K11" s="249">
        <v>0</v>
      </c>
      <c r="L11" s="249">
        <v>0</v>
      </c>
      <c r="M11" s="279"/>
      <c r="N11" s="279"/>
      <c r="O11" s="279"/>
      <c r="P11" s="279"/>
      <c r="Q11" s="279"/>
      <c r="R11" s="279"/>
    </row>
    <row r="12" s="226" customFormat="1" ht="20.1" customHeight="1" spans="1:12">
      <c r="A12" s="254" t="s">
        <v>29</v>
      </c>
      <c r="B12" s="255">
        <v>0</v>
      </c>
      <c r="C12" s="252" t="s">
        <v>30</v>
      </c>
      <c r="D12" s="248">
        <v>8559.5</v>
      </c>
      <c r="E12" s="249">
        <v>0</v>
      </c>
      <c r="F12" s="249">
        <v>0</v>
      </c>
      <c r="G12" s="249">
        <v>8559.5</v>
      </c>
      <c r="H12" s="249">
        <v>8466.8</v>
      </c>
      <c r="I12" s="249">
        <v>0</v>
      </c>
      <c r="J12" s="249">
        <v>0</v>
      </c>
      <c r="K12" s="249">
        <v>0</v>
      </c>
      <c r="L12" s="249">
        <v>0</v>
      </c>
    </row>
    <row r="13" s="226" customFormat="1" ht="20.1" customHeight="1" spans="1:12">
      <c r="A13" s="256" t="s">
        <v>31</v>
      </c>
      <c r="B13" s="251">
        <v>0</v>
      </c>
      <c r="C13" s="257"/>
      <c r="D13" s="258"/>
      <c r="E13" s="259"/>
      <c r="F13" s="259"/>
      <c r="G13" s="259"/>
      <c r="H13" s="249"/>
      <c r="I13" s="259"/>
      <c r="J13" s="259"/>
      <c r="K13" s="259"/>
      <c r="L13" s="259"/>
    </row>
    <row r="14" s="226" customFormat="1" ht="20.1" customHeight="1" spans="1:12">
      <c r="A14" s="260" t="s">
        <v>32</v>
      </c>
      <c r="B14" s="246">
        <v>0</v>
      </c>
      <c r="C14" s="257"/>
      <c r="D14" s="258"/>
      <c r="E14" s="259"/>
      <c r="F14" s="259"/>
      <c r="G14" s="259"/>
      <c r="H14" s="249"/>
      <c r="I14" s="259"/>
      <c r="J14" s="259"/>
      <c r="K14" s="259"/>
      <c r="L14" s="259"/>
    </row>
    <row r="15" ht="20.1" customHeight="1" spans="1:12">
      <c r="A15" s="260"/>
      <c r="B15" s="246"/>
      <c r="C15" s="257"/>
      <c r="D15" s="261"/>
      <c r="E15" s="259"/>
      <c r="F15" s="259"/>
      <c r="G15" s="259"/>
      <c r="H15" s="262"/>
      <c r="I15" s="259"/>
      <c r="J15" s="268"/>
      <c r="K15" s="268"/>
      <c r="L15" s="268"/>
    </row>
    <row r="16" ht="20.1" customHeight="1" spans="1:12">
      <c r="A16" s="263"/>
      <c r="B16" s="250"/>
      <c r="C16" s="264"/>
      <c r="D16" s="265"/>
      <c r="E16" s="259"/>
      <c r="F16" s="259"/>
      <c r="G16" s="259"/>
      <c r="H16" s="262"/>
      <c r="I16" s="268"/>
      <c r="J16" s="268"/>
      <c r="K16" s="268"/>
      <c r="L16" s="268"/>
    </row>
    <row r="17" ht="20.1" customHeight="1" spans="1:12">
      <c r="A17" s="266"/>
      <c r="B17" s="255"/>
      <c r="C17" s="267"/>
      <c r="D17" s="265"/>
      <c r="E17" s="259"/>
      <c r="F17" s="268"/>
      <c r="G17" s="259"/>
      <c r="H17" s="262"/>
      <c r="I17" s="259"/>
      <c r="J17" s="259"/>
      <c r="K17" s="268"/>
      <c r="L17" s="268"/>
    </row>
    <row r="18" s="226" customFormat="1" ht="20.1" customHeight="1" spans="1:12">
      <c r="A18" s="269" t="s">
        <v>33</v>
      </c>
      <c r="B18" s="246">
        <v>10966.89</v>
      </c>
      <c r="C18" s="270"/>
      <c r="D18" s="270"/>
      <c r="E18" s="259"/>
      <c r="F18" s="259"/>
      <c r="G18" s="259"/>
      <c r="H18" s="249"/>
      <c r="I18" s="259"/>
      <c r="J18" s="259"/>
      <c r="K18" s="259"/>
      <c r="L18" s="259"/>
    </row>
    <row r="19" s="226" customFormat="1" ht="20.1" customHeight="1" spans="1:12">
      <c r="A19" s="271" t="s">
        <v>34</v>
      </c>
      <c r="B19" s="250">
        <v>0</v>
      </c>
      <c r="C19" s="270"/>
      <c r="D19" s="270"/>
      <c r="E19" s="259"/>
      <c r="F19" s="259"/>
      <c r="G19" s="259"/>
      <c r="H19" s="249"/>
      <c r="I19" s="259"/>
      <c r="J19" s="259"/>
      <c r="K19" s="259"/>
      <c r="L19" s="259"/>
    </row>
    <row r="20" s="226" customFormat="1" ht="20.1" customHeight="1" spans="1:12">
      <c r="A20" s="271" t="s">
        <v>35</v>
      </c>
      <c r="B20" s="255">
        <v>0</v>
      </c>
      <c r="C20" s="270"/>
      <c r="D20" s="270"/>
      <c r="E20" s="259"/>
      <c r="F20" s="259"/>
      <c r="G20" s="259"/>
      <c r="H20" s="249"/>
      <c r="I20" s="259"/>
      <c r="J20" s="259"/>
      <c r="K20" s="259"/>
      <c r="L20" s="259"/>
    </row>
    <row r="21" s="226" customFormat="1" ht="20.1" customHeight="1" spans="1:12">
      <c r="A21" s="271" t="s">
        <v>36</v>
      </c>
      <c r="B21" s="255">
        <v>0</v>
      </c>
      <c r="C21" s="270"/>
      <c r="D21" s="270"/>
      <c r="E21" s="259"/>
      <c r="F21" s="259"/>
      <c r="G21" s="259"/>
      <c r="H21" s="249"/>
      <c r="I21" s="259"/>
      <c r="J21" s="259"/>
      <c r="K21" s="259"/>
      <c r="L21" s="259"/>
    </row>
    <row r="22" s="226" customFormat="1" ht="20.1" customHeight="1" spans="1:12">
      <c r="A22" s="272" t="s">
        <v>37</v>
      </c>
      <c r="B22" s="255">
        <v>10966.89</v>
      </c>
      <c r="C22" s="273" t="s">
        <v>38</v>
      </c>
      <c r="D22" s="255">
        <v>10966.89</v>
      </c>
      <c r="E22" s="249">
        <v>0</v>
      </c>
      <c r="F22" s="249">
        <v>0</v>
      </c>
      <c r="G22" s="249">
        <v>10966.89</v>
      </c>
      <c r="H22" s="249">
        <v>10547.49</v>
      </c>
      <c r="I22" s="249">
        <v>0</v>
      </c>
      <c r="J22" s="249">
        <v>0</v>
      </c>
      <c r="K22" s="249">
        <v>0</v>
      </c>
      <c r="L22" s="249">
        <v>0</v>
      </c>
    </row>
    <row r="23" ht="9.75" customHeight="1" spans="2:2">
      <c r="B23" s="226"/>
    </row>
    <row r="24" spans="8:8">
      <c r="H24" s="226"/>
    </row>
    <row r="27" spans="3:3">
      <c r="C27" s="226"/>
    </row>
    <row r="28" spans="2:2">
      <c r="B28" s="226"/>
    </row>
    <row r="34" spans="10:10">
      <c r="J34" s="226"/>
    </row>
  </sheetData>
  <sheetProtection formatCells="0" formatColumns="0" formatRows="0"/>
  <mergeCells count="16">
    <mergeCell ref="A1:L1"/>
    <mergeCell ref="A3:B3"/>
    <mergeCell ref="C3:L3"/>
    <mergeCell ref="E4:F4"/>
    <mergeCell ref="G4:L4"/>
    <mergeCell ref="G5:H5"/>
    <mergeCell ref="A4:A6"/>
    <mergeCell ref="B4:B6"/>
    <mergeCell ref="C4:C6"/>
    <mergeCell ref="D4:D6"/>
    <mergeCell ref="E5:E6"/>
    <mergeCell ref="F5:F6"/>
    <mergeCell ref="I5:I6"/>
    <mergeCell ref="J5:J6"/>
    <mergeCell ref="K5:K6"/>
    <mergeCell ref="L5:L6"/>
  </mergeCells>
  <printOptions horizontalCentered="1"/>
  <pageMargins left="0.747916666666667" right="0.747916666666667" top="0.984027777777778" bottom="0.984027777777778" header="0.511805555555556" footer="0.511805555555556"/>
  <pageSetup paperSize="9" scale="70" fitToHeight="100"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0"/>
  <sheetViews>
    <sheetView showGridLines="0" showZeros="0" workbookViewId="0">
      <selection activeCell="C20" sqref="C20"/>
    </sheetView>
  </sheetViews>
  <sheetFormatPr defaultColWidth="9" defaultRowHeight="15.6" outlineLevelCol="3"/>
  <cols>
    <col min="1" max="1" width="32.375" customWidth="1"/>
    <col min="2" max="2" width="33" customWidth="1"/>
    <col min="3" max="3" width="19.625" customWidth="1"/>
  </cols>
  <sheetData>
    <row r="1" ht="42" customHeight="1" spans="1:3">
      <c r="A1" s="19" t="s">
        <v>301</v>
      </c>
      <c r="B1" s="19"/>
      <c r="C1" s="19"/>
    </row>
    <row r="2" ht="20.1" customHeight="1" spans="1:3">
      <c r="A2" s="20" t="s">
        <v>1</v>
      </c>
      <c r="B2" s="21"/>
      <c r="C2" s="22" t="s">
        <v>2</v>
      </c>
    </row>
    <row r="3" ht="20.1" customHeight="1" spans="1:3">
      <c r="A3" s="23" t="s">
        <v>302</v>
      </c>
      <c r="B3" s="23" t="s">
        <v>303</v>
      </c>
      <c r="C3" s="23" t="s">
        <v>6</v>
      </c>
    </row>
    <row r="4" s="18" customFormat="1" ht="23.25" customHeight="1" spans="1:4">
      <c r="A4" s="24"/>
      <c r="B4" s="25" t="s">
        <v>7</v>
      </c>
      <c r="C4" s="26">
        <f>C5</f>
        <v>263.67</v>
      </c>
      <c r="D4" s="27"/>
    </row>
    <row r="5" ht="23.25" customHeight="1" spans="1:3">
      <c r="A5" s="24" t="s">
        <v>268</v>
      </c>
      <c r="B5" s="25"/>
      <c r="C5" s="26">
        <f>SUM(C6:C10)</f>
        <v>263.67</v>
      </c>
    </row>
    <row r="6" ht="23.25" customHeight="1" spans="1:3">
      <c r="A6" s="24" t="s">
        <v>304</v>
      </c>
      <c r="B6" s="25" t="s">
        <v>268</v>
      </c>
      <c r="C6" s="26">
        <v>255.49</v>
      </c>
    </row>
    <row r="7" ht="23.25" customHeight="1" spans="1:3">
      <c r="A7" s="24" t="s">
        <v>305</v>
      </c>
      <c r="B7" s="25" t="s">
        <v>268</v>
      </c>
      <c r="C7" s="26">
        <v>0.8</v>
      </c>
    </row>
    <row r="8" ht="23.25" customHeight="1" spans="1:3">
      <c r="A8" s="24" t="s">
        <v>306</v>
      </c>
      <c r="B8" s="25" t="s">
        <v>253</v>
      </c>
      <c r="C8" s="26">
        <v>0.84</v>
      </c>
    </row>
    <row r="9" ht="23.25" customHeight="1" spans="1:3">
      <c r="A9" s="24" t="s">
        <v>306</v>
      </c>
      <c r="B9" s="25" t="s">
        <v>268</v>
      </c>
      <c r="C9" s="26">
        <v>2.04</v>
      </c>
    </row>
    <row r="10" ht="23.25" customHeight="1" spans="1:3">
      <c r="A10" s="24" t="s">
        <v>307</v>
      </c>
      <c r="B10" s="25" t="s">
        <v>268</v>
      </c>
      <c r="C10" s="26">
        <v>4.5</v>
      </c>
    </row>
  </sheetData>
  <sheetProtection formatCells="0" formatColumns="0" formatRows="0"/>
  <mergeCells count="1">
    <mergeCell ref="A1:C1"/>
  </mergeCells>
  <printOptions horizontalCentered="1"/>
  <pageMargins left="0.747916666666667" right="0.747916666666667" top="0.984027777777778" bottom="0.984027777777778" header="0.511805555555556" footer="0.511805555555556"/>
  <pageSetup paperSize="9" scale="95" fitToHeight="99" orientation="portrait" horizontalDpi="2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A1" sqref="$A1:$XFD1048576"/>
    </sheetView>
  </sheetViews>
  <sheetFormatPr defaultColWidth="5.53333333333333" defaultRowHeight="10.8"/>
  <cols>
    <col min="1" max="1" width="5.71666666666667" style="1" customWidth="1"/>
    <col min="2" max="2" width="7.96666666666667" style="1" customWidth="1"/>
    <col min="3" max="3" width="10.875" style="1" customWidth="1"/>
    <col min="4" max="4" width="10.5" style="1" customWidth="1"/>
    <col min="5" max="5" width="8.625" style="1" customWidth="1"/>
    <col min="6" max="6" width="11.25" style="1"/>
    <col min="7" max="7" width="13.375" style="1" customWidth="1"/>
    <col min="8" max="8" width="8.44166666666667" style="1" customWidth="1"/>
    <col min="9" max="9" width="8.625" style="1" customWidth="1"/>
    <col min="10" max="16384" width="5.53333333333333" style="1"/>
  </cols>
  <sheetData>
    <row r="1" s="1" customFormat="1" ht="36.75" customHeight="1" spans="1:9">
      <c r="A1" s="3" t="s">
        <v>308</v>
      </c>
      <c r="B1" s="3"/>
      <c r="C1" s="3"/>
      <c r="D1" s="3"/>
      <c r="E1" s="3"/>
      <c r="F1" s="3"/>
      <c r="G1" s="3"/>
      <c r="H1" s="3"/>
      <c r="I1" s="3"/>
    </row>
    <row r="2" s="2" customFormat="1" ht="36.75" customHeight="1" spans="1:9">
      <c r="A2" s="4" t="s">
        <v>309</v>
      </c>
      <c r="B2" s="4"/>
      <c r="C2" s="4"/>
      <c r="D2" s="4"/>
      <c r="E2" s="5"/>
      <c r="F2" s="6" t="s">
        <v>310</v>
      </c>
      <c r="G2" s="6"/>
      <c r="H2" s="5" t="s">
        <v>311</v>
      </c>
      <c r="I2" s="5"/>
    </row>
    <row r="3" s="1" customFormat="1" ht="24.6" customHeight="1" spans="1:9">
      <c r="A3" s="7" t="s">
        <v>312</v>
      </c>
      <c r="B3" s="7"/>
      <c r="C3" s="7"/>
      <c r="D3" s="7" t="s">
        <v>313</v>
      </c>
      <c r="E3" s="7"/>
      <c r="F3" s="7"/>
      <c r="G3" s="7"/>
      <c r="H3" s="7"/>
      <c r="I3" s="7"/>
    </row>
    <row r="4" s="1" customFormat="1" ht="24.6" customHeight="1" spans="1:9">
      <c r="A4" s="7" t="s">
        <v>314</v>
      </c>
      <c r="B4" s="7"/>
      <c r="C4" s="7"/>
      <c r="D4" s="7" t="s">
        <v>315</v>
      </c>
      <c r="E4" s="7"/>
      <c r="F4" s="7" t="s">
        <v>316</v>
      </c>
      <c r="G4" s="7" t="s">
        <v>317</v>
      </c>
      <c r="H4" s="7"/>
      <c r="I4" s="7"/>
    </row>
    <row r="5" s="1" customFormat="1" ht="24.6" customHeight="1" spans="1:9">
      <c r="A5" s="8" t="s">
        <v>318</v>
      </c>
      <c r="B5" s="8"/>
      <c r="C5" s="8"/>
      <c r="D5" s="8" t="s">
        <v>319</v>
      </c>
      <c r="E5" s="8"/>
      <c r="F5" s="7">
        <v>92.7</v>
      </c>
      <c r="G5" s="7"/>
      <c r="H5" s="7"/>
      <c r="I5" s="7"/>
    </row>
    <row r="6" s="1" customFormat="1" ht="24.6" customHeight="1" spans="1:9">
      <c r="A6" s="8"/>
      <c r="B6" s="8"/>
      <c r="C6" s="8"/>
      <c r="D6" s="8" t="s">
        <v>320</v>
      </c>
      <c r="E6" s="8"/>
      <c r="F6" s="8"/>
      <c r="G6" s="8"/>
      <c r="H6" s="8"/>
      <c r="I6" s="8"/>
    </row>
    <row r="7" s="1" customFormat="1" ht="24.6" customHeight="1" spans="1:9">
      <c r="A7" s="8"/>
      <c r="B7" s="8"/>
      <c r="C7" s="8"/>
      <c r="D7" s="7" t="s">
        <v>16</v>
      </c>
      <c r="E7" s="7"/>
      <c r="F7" s="7"/>
      <c r="G7" s="7"/>
      <c r="H7" s="7"/>
      <c r="I7" s="7"/>
    </row>
    <row r="8" s="1" customFormat="1" ht="44" customHeight="1" spans="1:9">
      <c r="A8" s="8" t="s">
        <v>321</v>
      </c>
      <c r="B8" s="8"/>
      <c r="C8" s="8"/>
      <c r="D8" s="9" t="s">
        <v>322</v>
      </c>
      <c r="E8" s="9"/>
      <c r="F8" s="9"/>
      <c r="G8" s="9"/>
      <c r="H8" s="9"/>
      <c r="I8" s="9"/>
    </row>
    <row r="9" s="1" customFormat="1" ht="69" customHeight="1" spans="1:9">
      <c r="A9" s="7" t="s">
        <v>323</v>
      </c>
      <c r="B9" s="7"/>
      <c r="C9" s="7"/>
      <c r="D9" s="9" t="s">
        <v>324</v>
      </c>
      <c r="E9" s="10"/>
      <c r="F9" s="10"/>
      <c r="G9" s="10"/>
      <c r="H9" s="10"/>
      <c r="I9" s="10"/>
    </row>
    <row r="10" s="1" customFormat="1" ht="36" customHeight="1" spans="1:9">
      <c r="A10" s="11" t="s">
        <v>325</v>
      </c>
      <c r="B10" s="8" t="s">
        <v>326</v>
      </c>
      <c r="C10" s="12" t="s">
        <v>327</v>
      </c>
      <c r="D10" s="12" t="s">
        <v>328</v>
      </c>
      <c r="E10" s="12"/>
      <c r="F10" s="12"/>
      <c r="G10" s="12"/>
      <c r="H10" s="12" t="s">
        <v>329</v>
      </c>
      <c r="I10" s="12"/>
    </row>
    <row r="11" s="1" customFormat="1" ht="21" customHeight="1" spans="1:9">
      <c r="A11" s="11"/>
      <c r="B11" s="8" t="s">
        <v>330</v>
      </c>
      <c r="C11" s="7" t="s">
        <v>331</v>
      </c>
      <c r="D11" s="7" t="s">
        <v>332</v>
      </c>
      <c r="E11" s="7"/>
      <c r="F11" s="7"/>
      <c r="G11" s="7"/>
      <c r="H11" s="14">
        <v>1</v>
      </c>
      <c r="I11" s="7"/>
    </row>
    <row r="12" s="1" customFormat="1" ht="21" customHeight="1" spans="1:9">
      <c r="A12" s="11"/>
      <c r="B12" s="8"/>
      <c r="C12" s="7"/>
      <c r="D12" s="7" t="s">
        <v>333</v>
      </c>
      <c r="E12" s="7"/>
      <c r="F12" s="7"/>
      <c r="G12" s="7"/>
      <c r="H12" s="14">
        <v>1</v>
      </c>
      <c r="I12" s="7"/>
    </row>
    <row r="13" s="1" customFormat="1" ht="21" customHeight="1" spans="1:9">
      <c r="A13" s="11"/>
      <c r="B13" s="8"/>
      <c r="C13" s="7"/>
      <c r="D13" s="7"/>
      <c r="E13" s="7"/>
      <c r="F13" s="7"/>
      <c r="G13" s="7"/>
      <c r="H13" s="7"/>
      <c r="I13" s="7"/>
    </row>
    <row r="14" s="1" customFormat="1" ht="21" customHeight="1" spans="1:9">
      <c r="A14" s="11"/>
      <c r="B14" s="8"/>
      <c r="C14" s="7" t="s">
        <v>334</v>
      </c>
      <c r="D14" s="7" t="s">
        <v>335</v>
      </c>
      <c r="E14" s="7"/>
      <c r="F14" s="7"/>
      <c r="G14" s="7"/>
      <c r="H14" s="14">
        <v>1</v>
      </c>
      <c r="I14" s="7"/>
    </row>
    <row r="15" s="1" customFormat="1" ht="21" customHeight="1" spans="1:9">
      <c r="A15" s="11"/>
      <c r="B15" s="8"/>
      <c r="C15" s="7"/>
      <c r="D15" s="16" t="s">
        <v>336</v>
      </c>
      <c r="E15" s="16"/>
      <c r="F15" s="16"/>
      <c r="G15" s="16"/>
      <c r="H15" s="14">
        <v>1</v>
      </c>
      <c r="I15" s="7"/>
    </row>
    <row r="16" s="1" customFormat="1" ht="21" customHeight="1" spans="1:9">
      <c r="A16" s="11"/>
      <c r="B16" s="8"/>
      <c r="C16" s="7"/>
      <c r="D16" s="16" t="s">
        <v>337</v>
      </c>
      <c r="E16" s="16"/>
      <c r="F16" s="16"/>
      <c r="G16" s="16"/>
      <c r="H16" s="14">
        <v>1</v>
      </c>
      <c r="I16" s="7"/>
    </row>
    <row r="17" s="1" customFormat="1" ht="21" customHeight="1" spans="1:9">
      <c r="A17" s="11"/>
      <c r="B17" s="8"/>
      <c r="C17" s="7" t="s">
        <v>338</v>
      </c>
      <c r="D17" s="7" t="s">
        <v>339</v>
      </c>
      <c r="E17" s="7"/>
      <c r="F17" s="7"/>
      <c r="G17" s="7"/>
      <c r="H17" s="14">
        <v>1</v>
      </c>
      <c r="I17" s="7"/>
    </row>
    <row r="18" s="1" customFormat="1" ht="21" customHeight="1" spans="1:9">
      <c r="A18" s="11"/>
      <c r="B18" s="8"/>
      <c r="C18" s="7"/>
      <c r="D18" s="7" t="s">
        <v>340</v>
      </c>
      <c r="E18" s="7"/>
      <c r="F18" s="7"/>
      <c r="G18" s="7"/>
      <c r="H18" s="14">
        <v>1</v>
      </c>
      <c r="I18" s="7"/>
    </row>
    <row r="19" s="1" customFormat="1" ht="21" customHeight="1" spans="1:9">
      <c r="A19" s="11"/>
      <c r="B19" s="8"/>
      <c r="C19" s="7"/>
      <c r="D19" s="7"/>
      <c r="E19" s="7"/>
      <c r="F19" s="7"/>
      <c r="G19" s="7"/>
      <c r="H19" s="7"/>
      <c r="I19" s="7"/>
    </row>
    <row r="20" s="1" customFormat="1" ht="26" customHeight="1" spans="1:9">
      <c r="A20" s="11"/>
      <c r="B20" s="8"/>
      <c r="C20" s="7" t="s">
        <v>341</v>
      </c>
      <c r="D20" s="15" t="s">
        <v>342</v>
      </c>
      <c r="E20" s="16"/>
      <c r="F20" s="16"/>
      <c r="G20" s="16"/>
      <c r="H20" s="7" t="s">
        <v>343</v>
      </c>
      <c r="I20" s="7"/>
    </row>
    <row r="21" s="1" customFormat="1" ht="25" customHeight="1" spans="1:9">
      <c r="A21" s="11"/>
      <c r="B21" s="8"/>
      <c r="C21" s="7"/>
      <c r="D21" s="15" t="s">
        <v>344</v>
      </c>
      <c r="E21" s="16"/>
      <c r="F21" s="16"/>
      <c r="G21" s="16"/>
      <c r="H21" s="7" t="s">
        <v>345</v>
      </c>
      <c r="I21" s="7"/>
    </row>
    <row r="22" s="1" customFormat="1" ht="21" customHeight="1" spans="1:9">
      <c r="A22" s="11" t="s">
        <v>325</v>
      </c>
      <c r="B22" s="8" t="s">
        <v>346</v>
      </c>
      <c r="C22" s="8" t="s">
        <v>347</v>
      </c>
      <c r="D22" s="7" t="s">
        <v>348</v>
      </c>
      <c r="E22" s="7"/>
      <c r="F22" s="7"/>
      <c r="G22" s="7"/>
      <c r="H22" s="7" t="s">
        <v>349</v>
      </c>
      <c r="I22" s="7"/>
    </row>
    <row r="23" s="1" customFormat="1" ht="18" customHeight="1" spans="1:9">
      <c r="A23" s="11"/>
      <c r="B23" s="8"/>
      <c r="C23" s="8"/>
      <c r="D23" s="7"/>
      <c r="E23" s="7"/>
      <c r="F23" s="7"/>
      <c r="G23" s="7"/>
      <c r="H23" s="7"/>
      <c r="I23" s="7"/>
    </row>
    <row r="24" s="1" customFormat="1" ht="21" customHeight="1" spans="1:9">
      <c r="A24" s="11"/>
      <c r="B24" s="8"/>
      <c r="C24" s="8" t="s">
        <v>350</v>
      </c>
      <c r="D24" s="7" t="s">
        <v>351</v>
      </c>
      <c r="E24" s="7"/>
      <c r="F24" s="7"/>
      <c r="G24" s="7"/>
      <c r="H24" s="14">
        <v>1</v>
      </c>
      <c r="I24" s="7"/>
    </row>
    <row r="25" s="1" customFormat="1" ht="15" customHeight="1" spans="1:9">
      <c r="A25" s="11"/>
      <c r="B25" s="8"/>
      <c r="C25" s="8"/>
      <c r="D25" s="7"/>
      <c r="E25" s="7"/>
      <c r="F25" s="7"/>
      <c r="G25" s="7"/>
      <c r="H25" s="7"/>
      <c r="I25" s="7"/>
    </row>
    <row r="26" s="1" customFormat="1" ht="21" customHeight="1" spans="1:9">
      <c r="A26" s="11"/>
      <c r="B26" s="8"/>
      <c r="C26" s="8" t="s">
        <v>352</v>
      </c>
      <c r="D26" s="7"/>
      <c r="E26" s="7"/>
      <c r="F26" s="7"/>
      <c r="G26" s="7"/>
      <c r="H26" s="7"/>
      <c r="I26" s="7"/>
    </row>
    <row r="27" s="1" customFormat="1" ht="19" customHeight="1" spans="1:9">
      <c r="A27" s="11"/>
      <c r="B27" s="8"/>
      <c r="C27" s="8"/>
      <c r="D27" s="7"/>
      <c r="E27" s="7"/>
      <c r="F27" s="7"/>
      <c r="G27" s="7"/>
      <c r="H27" s="7"/>
      <c r="I27" s="7"/>
    </row>
    <row r="28" s="1" customFormat="1" ht="21" customHeight="1" spans="1:9">
      <c r="A28" s="11"/>
      <c r="B28" s="8"/>
      <c r="C28" s="8" t="s">
        <v>353</v>
      </c>
      <c r="D28" s="7"/>
      <c r="E28" s="7"/>
      <c r="F28" s="7"/>
      <c r="G28" s="7"/>
      <c r="H28" s="7"/>
      <c r="I28" s="7"/>
    </row>
    <row r="29" s="1" customFormat="1" ht="21" customHeight="1" spans="1:9">
      <c r="A29" s="11"/>
      <c r="B29" s="8"/>
      <c r="C29" s="8"/>
      <c r="D29" s="7"/>
      <c r="E29" s="7"/>
      <c r="F29" s="7"/>
      <c r="G29" s="7"/>
      <c r="H29" s="7"/>
      <c r="I29" s="7"/>
    </row>
    <row r="30" s="1" customFormat="1" ht="33" customHeight="1" spans="1:9">
      <c r="A30" s="11"/>
      <c r="B30" s="8" t="s">
        <v>354</v>
      </c>
      <c r="C30" s="8" t="s">
        <v>355</v>
      </c>
      <c r="D30" s="7" t="s">
        <v>356</v>
      </c>
      <c r="E30" s="7"/>
      <c r="F30" s="7"/>
      <c r="G30" s="7"/>
      <c r="H30" s="14">
        <v>1</v>
      </c>
      <c r="I30" s="7"/>
    </row>
  </sheetData>
  <mergeCells count="73">
    <mergeCell ref="A1:I1"/>
    <mergeCell ref="A2:D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A10:A21"/>
    <mergeCell ref="A22:A30"/>
    <mergeCell ref="B11:B21"/>
    <mergeCell ref="B22:B29"/>
    <mergeCell ref="C11:C13"/>
    <mergeCell ref="C14:C16"/>
    <mergeCell ref="C17:C19"/>
    <mergeCell ref="C20:C21"/>
    <mergeCell ref="C22:C23"/>
    <mergeCell ref="C24:C25"/>
    <mergeCell ref="C26:C27"/>
    <mergeCell ref="C28:C29"/>
    <mergeCell ref="A5:C7"/>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opLeftCell="A10" workbookViewId="0">
      <selection activeCell="A1" sqref="$A1:$XFD1048576"/>
    </sheetView>
  </sheetViews>
  <sheetFormatPr defaultColWidth="5.53333333333333" defaultRowHeight="10.8"/>
  <cols>
    <col min="1" max="1" width="5.71666666666667" style="1" customWidth="1"/>
    <col min="2" max="2" width="7.96666666666667" style="1" customWidth="1"/>
    <col min="3" max="3" width="10.875" style="1" customWidth="1"/>
    <col min="4" max="4" width="10.5" style="1" customWidth="1"/>
    <col min="5" max="5" width="8.625" style="1" customWidth="1"/>
    <col min="6" max="6" width="11.25" style="1"/>
    <col min="7" max="7" width="13.375" style="1" customWidth="1"/>
    <col min="8" max="8" width="8.44166666666667" style="1" customWidth="1"/>
    <col min="9" max="9" width="8.625" style="1" customWidth="1"/>
    <col min="10" max="16384" width="5.53333333333333" style="1"/>
  </cols>
  <sheetData>
    <row r="1" s="1" customFormat="1" ht="36.75" customHeight="1" spans="1:9">
      <c r="A1" s="3" t="s">
        <v>308</v>
      </c>
      <c r="B1" s="3"/>
      <c r="C1" s="3"/>
      <c r="D1" s="3"/>
      <c r="E1" s="3"/>
      <c r="F1" s="3"/>
      <c r="G1" s="3"/>
      <c r="H1" s="3"/>
      <c r="I1" s="3"/>
    </row>
    <row r="2" s="2" customFormat="1" ht="36.75" customHeight="1" spans="1:9">
      <c r="A2" s="4" t="s">
        <v>309</v>
      </c>
      <c r="B2" s="4"/>
      <c r="C2" s="4"/>
      <c r="D2" s="4"/>
      <c r="E2" s="5"/>
      <c r="F2" s="6" t="s">
        <v>310</v>
      </c>
      <c r="G2" s="6"/>
      <c r="H2" s="5"/>
      <c r="I2" s="5"/>
    </row>
    <row r="3" s="1" customFormat="1" ht="24.6" customHeight="1" spans="1:9">
      <c r="A3" s="7" t="s">
        <v>312</v>
      </c>
      <c r="B3" s="7"/>
      <c r="C3" s="7"/>
      <c r="D3" s="7" t="s">
        <v>357</v>
      </c>
      <c r="E3" s="7"/>
      <c r="F3" s="7"/>
      <c r="G3" s="7"/>
      <c r="H3" s="7"/>
      <c r="I3" s="7"/>
    </row>
    <row r="4" s="1" customFormat="1" ht="24.6" customHeight="1" spans="1:9">
      <c r="A4" s="7" t="s">
        <v>314</v>
      </c>
      <c r="B4" s="7"/>
      <c r="C4" s="7"/>
      <c r="D4" s="7" t="s">
        <v>315</v>
      </c>
      <c r="E4" s="7"/>
      <c r="F4" s="7" t="s">
        <v>316</v>
      </c>
      <c r="G4" s="7" t="s">
        <v>317</v>
      </c>
      <c r="H4" s="7"/>
      <c r="I4" s="7"/>
    </row>
    <row r="5" s="1" customFormat="1" ht="24.6" customHeight="1" spans="1:9">
      <c r="A5" s="8" t="s">
        <v>318</v>
      </c>
      <c r="B5" s="8"/>
      <c r="C5" s="8"/>
      <c r="D5" s="8" t="s">
        <v>319</v>
      </c>
      <c r="E5" s="8"/>
      <c r="F5" s="7">
        <v>472</v>
      </c>
      <c r="G5" s="7"/>
      <c r="H5" s="7"/>
      <c r="I5" s="7"/>
    </row>
    <row r="6" s="1" customFormat="1" ht="24.6" customHeight="1" spans="1:9">
      <c r="A6" s="8"/>
      <c r="B6" s="8"/>
      <c r="C6" s="8"/>
      <c r="D6" s="8" t="s">
        <v>320</v>
      </c>
      <c r="E6" s="8"/>
      <c r="F6" s="8"/>
      <c r="G6" s="8"/>
      <c r="H6" s="8"/>
      <c r="I6" s="8"/>
    </row>
    <row r="7" s="1" customFormat="1" ht="24.6" customHeight="1" spans="1:9">
      <c r="A7" s="8"/>
      <c r="B7" s="8"/>
      <c r="C7" s="8"/>
      <c r="D7" s="7" t="s">
        <v>16</v>
      </c>
      <c r="E7" s="7"/>
      <c r="F7" s="7"/>
      <c r="G7" s="7"/>
      <c r="H7" s="7"/>
      <c r="I7" s="7"/>
    </row>
    <row r="8" s="1" customFormat="1" ht="44" customHeight="1" spans="1:9">
      <c r="A8" s="8" t="s">
        <v>321</v>
      </c>
      <c r="B8" s="8"/>
      <c r="C8" s="8"/>
      <c r="D8" s="9" t="s">
        <v>358</v>
      </c>
      <c r="E8" s="9"/>
      <c r="F8" s="9"/>
      <c r="G8" s="9"/>
      <c r="H8" s="9"/>
      <c r="I8" s="9"/>
    </row>
    <row r="9" s="1" customFormat="1" ht="46" customHeight="1" spans="1:9">
      <c r="A9" s="7" t="s">
        <v>323</v>
      </c>
      <c r="B9" s="7"/>
      <c r="C9" s="7"/>
      <c r="D9" s="9" t="s">
        <v>359</v>
      </c>
      <c r="E9" s="10"/>
      <c r="F9" s="10"/>
      <c r="G9" s="10"/>
      <c r="H9" s="10"/>
      <c r="I9" s="10"/>
    </row>
    <row r="10" s="1" customFormat="1" ht="36" customHeight="1" spans="1:9">
      <c r="A10" s="11" t="s">
        <v>325</v>
      </c>
      <c r="B10" s="8" t="s">
        <v>326</v>
      </c>
      <c r="C10" s="12" t="s">
        <v>327</v>
      </c>
      <c r="D10" s="12" t="s">
        <v>328</v>
      </c>
      <c r="E10" s="12"/>
      <c r="F10" s="12"/>
      <c r="G10" s="12"/>
      <c r="H10" s="12" t="s">
        <v>329</v>
      </c>
      <c r="I10" s="12"/>
    </row>
    <row r="11" s="1" customFormat="1" ht="21" customHeight="1" spans="1:9">
      <c r="A11" s="11"/>
      <c r="B11" s="8" t="s">
        <v>330</v>
      </c>
      <c r="C11" s="7" t="s">
        <v>331</v>
      </c>
      <c r="D11" s="7" t="s">
        <v>360</v>
      </c>
      <c r="E11" s="7"/>
      <c r="F11" s="7"/>
      <c r="G11" s="7"/>
      <c r="H11" s="14" t="s">
        <v>361</v>
      </c>
      <c r="I11" s="7"/>
    </row>
    <row r="12" s="1" customFormat="1" ht="21" customHeight="1" spans="1:9">
      <c r="A12" s="11"/>
      <c r="B12" s="8"/>
      <c r="C12" s="7"/>
      <c r="D12" s="7" t="s">
        <v>362</v>
      </c>
      <c r="E12" s="7"/>
      <c r="F12" s="7"/>
      <c r="G12" s="7"/>
      <c r="H12" s="7" t="s">
        <v>363</v>
      </c>
      <c r="I12" s="7"/>
    </row>
    <row r="13" s="1" customFormat="1" ht="21" customHeight="1" spans="1:9">
      <c r="A13" s="11"/>
      <c r="B13" s="8"/>
      <c r="C13" s="7"/>
      <c r="D13" s="16"/>
      <c r="E13" s="16"/>
      <c r="F13" s="16"/>
      <c r="G13" s="16"/>
      <c r="H13" s="14"/>
      <c r="I13" s="7"/>
    </row>
    <row r="14" s="1" customFormat="1" ht="21" customHeight="1" spans="1:9">
      <c r="A14" s="11"/>
      <c r="B14" s="8"/>
      <c r="C14" s="7" t="s">
        <v>334</v>
      </c>
      <c r="D14" s="7" t="s">
        <v>364</v>
      </c>
      <c r="E14" s="7"/>
      <c r="F14" s="7"/>
      <c r="G14" s="7"/>
      <c r="H14" s="14" t="s">
        <v>365</v>
      </c>
      <c r="I14" s="7"/>
    </row>
    <row r="15" s="1" customFormat="1" ht="21" customHeight="1" spans="1:9">
      <c r="A15" s="11"/>
      <c r="B15" s="8"/>
      <c r="C15" s="7"/>
      <c r="D15" s="16"/>
      <c r="E15" s="16"/>
      <c r="F15" s="16"/>
      <c r="G15" s="16"/>
      <c r="H15" s="14"/>
      <c r="I15" s="7"/>
    </row>
    <row r="16" s="1" customFormat="1" ht="21" customHeight="1" spans="1:9">
      <c r="A16" s="11"/>
      <c r="B16" s="8"/>
      <c r="C16" s="7"/>
      <c r="D16" s="16"/>
      <c r="E16" s="16"/>
      <c r="F16" s="16"/>
      <c r="G16" s="16"/>
      <c r="H16" s="14"/>
      <c r="I16" s="7"/>
    </row>
    <row r="17" s="1" customFormat="1" ht="21" customHeight="1" spans="1:12">
      <c r="A17" s="11"/>
      <c r="B17" s="8"/>
      <c r="C17" s="7" t="s">
        <v>338</v>
      </c>
      <c r="D17" s="7" t="s">
        <v>339</v>
      </c>
      <c r="E17" s="7"/>
      <c r="F17" s="7"/>
      <c r="G17" s="7"/>
      <c r="H17" s="14">
        <v>1</v>
      </c>
      <c r="I17" s="7"/>
      <c r="L17" s="2"/>
    </row>
    <row r="18" s="1" customFormat="1" ht="21" customHeight="1" spans="1:9">
      <c r="A18" s="11"/>
      <c r="B18" s="8"/>
      <c r="C18" s="7"/>
      <c r="D18" s="7"/>
      <c r="E18" s="7"/>
      <c r="F18" s="7"/>
      <c r="G18" s="7"/>
      <c r="H18" s="14"/>
      <c r="I18" s="7"/>
    </row>
    <row r="19" s="1" customFormat="1" ht="26" customHeight="1" spans="1:9">
      <c r="A19" s="11"/>
      <c r="B19" s="8"/>
      <c r="C19" s="7" t="s">
        <v>341</v>
      </c>
      <c r="D19" s="15"/>
      <c r="E19" s="16"/>
      <c r="F19" s="16"/>
      <c r="G19" s="16"/>
      <c r="H19" s="7"/>
      <c r="I19" s="7"/>
    </row>
    <row r="20" s="1" customFormat="1" ht="25" customHeight="1" spans="1:9">
      <c r="A20" s="11"/>
      <c r="B20" s="8"/>
      <c r="C20" s="7"/>
      <c r="D20" s="7"/>
      <c r="E20" s="7"/>
      <c r="F20" s="7"/>
      <c r="G20" s="7"/>
      <c r="H20" s="14"/>
      <c r="I20" s="7"/>
    </row>
    <row r="21" s="1" customFormat="1" ht="21" customHeight="1" spans="1:9">
      <c r="A21" s="11" t="s">
        <v>325</v>
      </c>
      <c r="B21" s="8" t="s">
        <v>346</v>
      </c>
      <c r="C21" s="8" t="s">
        <v>347</v>
      </c>
      <c r="D21" s="7" t="s">
        <v>366</v>
      </c>
      <c r="E21" s="7"/>
      <c r="F21" s="7"/>
      <c r="G21" s="7"/>
      <c r="H21" s="14">
        <v>0.9</v>
      </c>
      <c r="I21" s="7"/>
    </row>
    <row r="22" s="1" customFormat="1" ht="18" customHeight="1" spans="1:9">
      <c r="A22" s="11"/>
      <c r="B22" s="8"/>
      <c r="C22" s="8"/>
      <c r="D22" s="7"/>
      <c r="E22" s="7"/>
      <c r="F22" s="7"/>
      <c r="G22" s="7"/>
      <c r="H22" s="7"/>
      <c r="I22" s="7"/>
    </row>
    <row r="23" s="1" customFormat="1" ht="21" customHeight="1" spans="1:9">
      <c r="A23" s="11"/>
      <c r="B23" s="8"/>
      <c r="C23" s="8" t="s">
        <v>350</v>
      </c>
      <c r="D23" s="7" t="s">
        <v>367</v>
      </c>
      <c r="E23" s="7"/>
      <c r="F23" s="7"/>
      <c r="G23" s="7"/>
      <c r="H23" s="14" t="s">
        <v>368</v>
      </c>
      <c r="I23" s="7"/>
    </row>
    <row r="24" s="1" customFormat="1" ht="15" customHeight="1" spans="1:9">
      <c r="A24" s="11"/>
      <c r="B24" s="8"/>
      <c r="C24" s="8"/>
      <c r="D24" s="7"/>
      <c r="E24" s="7"/>
      <c r="F24" s="7"/>
      <c r="G24" s="7"/>
      <c r="H24" s="7"/>
      <c r="I24" s="7"/>
    </row>
    <row r="25" s="1" customFormat="1" ht="21" customHeight="1" spans="1:9">
      <c r="A25" s="11"/>
      <c r="B25" s="8"/>
      <c r="C25" s="8" t="s">
        <v>352</v>
      </c>
      <c r="D25" s="7"/>
      <c r="E25" s="7"/>
      <c r="F25" s="7"/>
      <c r="G25" s="7"/>
      <c r="H25" s="7"/>
      <c r="I25" s="7"/>
    </row>
    <row r="26" s="1" customFormat="1" ht="19" customHeight="1" spans="1:9">
      <c r="A26" s="11"/>
      <c r="B26" s="8"/>
      <c r="C26" s="8"/>
      <c r="D26" s="7"/>
      <c r="E26" s="7"/>
      <c r="F26" s="7"/>
      <c r="G26" s="7"/>
      <c r="H26" s="7"/>
      <c r="I26" s="7"/>
    </row>
    <row r="27" s="1" customFormat="1" ht="21" customHeight="1" spans="1:9">
      <c r="A27" s="11"/>
      <c r="B27" s="8"/>
      <c r="C27" s="8" t="s">
        <v>353</v>
      </c>
      <c r="D27" s="7"/>
      <c r="E27" s="7"/>
      <c r="F27" s="7"/>
      <c r="G27" s="7"/>
      <c r="H27" s="7"/>
      <c r="I27" s="7"/>
    </row>
    <row r="28" s="1" customFormat="1" ht="21" customHeight="1" spans="1:9">
      <c r="A28" s="11"/>
      <c r="B28" s="8"/>
      <c r="C28" s="8"/>
      <c r="D28" s="7"/>
      <c r="E28" s="7"/>
      <c r="F28" s="7"/>
      <c r="G28" s="7"/>
      <c r="H28" s="7"/>
      <c r="I28" s="7"/>
    </row>
    <row r="29" s="1" customFormat="1" ht="33" customHeight="1" spans="1:9">
      <c r="A29" s="11"/>
      <c r="B29" s="8" t="s">
        <v>354</v>
      </c>
      <c r="C29" s="8" t="s">
        <v>355</v>
      </c>
      <c r="D29" s="7" t="s">
        <v>369</v>
      </c>
      <c r="E29" s="7"/>
      <c r="F29" s="7"/>
      <c r="G29" s="7"/>
      <c r="H29" s="17" t="s">
        <v>370</v>
      </c>
      <c r="I29" s="7"/>
    </row>
  </sheetData>
  <mergeCells count="71">
    <mergeCell ref="A1:I1"/>
    <mergeCell ref="A2:D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D26:G26"/>
    <mergeCell ref="H26:I26"/>
    <mergeCell ref="D27:G27"/>
    <mergeCell ref="H27:I27"/>
    <mergeCell ref="D28:G28"/>
    <mergeCell ref="H28:I28"/>
    <mergeCell ref="D29:G29"/>
    <mergeCell ref="H29:I29"/>
    <mergeCell ref="A10:A20"/>
    <mergeCell ref="A21:A29"/>
    <mergeCell ref="B11:B20"/>
    <mergeCell ref="B21:B28"/>
    <mergeCell ref="C11:C13"/>
    <mergeCell ref="C14:C16"/>
    <mergeCell ref="C17:C18"/>
    <mergeCell ref="C19:C20"/>
    <mergeCell ref="C21:C22"/>
    <mergeCell ref="C23:C24"/>
    <mergeCell ref="C25:C26"/>
    <mergeCell ref="C27:C28"/>
    <mergeCell ref="A5:C7"/>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workbookViewId="0">
      <selection activeCell="L27" sqref="L27"/>
    </sheetView>
  </sheetViews>
  <sheetFormatPr defaultColWidth="5.53333333333333" defaultRowHeight="10.8"/>
  <cols>
    <col min="1" max="1" width="4.875" style="1" customWidth="1"/>
    <col min="2" max="2" width="7.96666666666667" style="1" customWidth="1"/>
    <col min="3" max="3" width="12.375" style="1" customWidth="1"/>
    <col min="4" max="4" width="10.5" style="1" customWidth="1"/>
    <col min="5" max="5" width="8.625" style="1" customWidth="1"/>
    <col min="6" max="6" width="11.25" style="1"/>
    <col min="7" max="7" width="8.25" style="1" customWidth="1"/>
    <col min="8" max="8" width="8.44166666666667" style="1" customWidth="1"/>
    <col min="9" max="9" width="11.25" style="1" customWidth="1"/>
    <col min="10" max="16384" width="5.53333333333333" style="1"/>
  </cols>
  <sheetData>
    <row r="1" s="1" customFormat="1" ht="36.75" customHeight="1" spans="1:9">
      <c r="A1" s="3" t="s">
        <v>308</v>
      </c>
      <c r="B1" s="3"/>
      <c r="C1" s="3"/>
      <c r="D1" s="3"/>
      <c r="E1" s="3"/>
      <c r="F1" s="3"/>
      <c r="G1" s="3"/>
      <c r="H1" s="3"/>
      <c r="I1" s="3"/>
    </row>
    <row r="2" s="2" customFormat="1" ht="36.75" customHeight="1" spans="1:9">
      <c r="A2" s="4" t="s">
        <v>309</v>
      </c>
      <c r="B2" s="4"/>
      <c r="C2" s="4"/>
      <c r="D2" s="4"/>
      <c r="E2" s="5"/>
      <c r="F2" s="6" t="s">
        <v>310</v>
      </c>
      <c r="G2" s="6"/>
      <c r="H2" s="5" t="s">
        <v>311</v>
      </c>
      <c r="I2" s="5"/>
    </row>
    <row r="3" s="1" customFormat="1" ht="24.6" customHeight="1" spans="1:9">
      <c r="A3" s="7" t="s">
        <v>312</v>
      </c>
      <c r="B3" s="7"/>
      <c r="C3" s="7"/>
      <c r="D3" s="7" t="s">
        <v>371</v>
      </c>
      <c r="E3" s="7"/>
      <c r="F3" s="7"/>
      <c r="G3" s="7"/>
      <c r="H3" s="7"/>
      <c r="I3" s="7"/>
    </row>
    <row r="4" s="1" customFormat="1" ht="24.6" customHeight="1" spans="1:9">
      <c r="A4" s="7" t="s">
        <v>314</v>
      </c>
      <c r="B4" s="7"/>
      <c r="C4" s="7"/>
      <c r="D4" s="7" t="s">
        <v>315</v>
      </c>
      <c r="E4" s="7"/>
      <c r="F4" s="7" t="s">
        <v>316</v>
      </c>
      <c r="G4" s="7" t="s">
        <v>317</v>
      </c>
      <c r="H4" s="7"/>
      <c r="I4" s="7"/>
    </row>
    <row r="5" s="1" customFormat="1" ht="24.6" customHeight="1" spans="1:9">
      <c r="A5" s="8" t="s">
        <v>318</v>
      </c>
      <c r="B5" s="8"/>
      <c r="C5" s="8"/>
      <c r="D5" s="8" t="s">
        <v>319</v>
      </c>
      <c r="E5" s="8"/>
      <c r="F5" s="7">
        <v>951</v>
      </c>
      <c r="G5" s="7"/>
      <c r="H5" s="7"/>
      <c r="I5" s="7"/>
    </row>
    <row r="6" s="1" customFormat="1" ht="24.6" customHeight="1" spans="1:9">
      <c r="A6" s="8"/>
      <c r="B6" s="8"/>
      <c r="C6" s="8"/>
      <c r="D6" s="8" t="s">
        <v>320</v>
      </c>
      <c r="E6" s="8"/>
      <c r="F6" s="8"/>
      <c r="G6" s="8"/>
      <c r="H6" s="8"/>
      <c r="I6" s="8"/>
    </row>
    <row r="7" s="1" customFormat="1" ht="24.6" customHeight="1" spans="1:9">
      <c r="A7" s="8"/>
      <c r="B7" s="8"/>
      <c r="C7" s="8"/>
      <c r="D7" s="7" t="s">
        <v>16</v>
      </c>
      <c r="E7" s="7"/>
      <c r="F7" s="7"/>
      <c r="G7" s="7"/>
      <c r="H7" s="7"/>
      <c r="I7" s="7"/>
    </row>
    <row r="8" s="1" customFormat="1" ht="45" customHeight="1" spans="1:9">
      <c r="A8" s="8" t="s">
        <v>321</v>
      </c>
      <c r="B8" s="8"/>
      <c r="C8" s="8"/>
      <c r="D8" s="9" t="s">
        <v>372</v>
      </c>
      <c r="E8" s="9"/>
      <c r="F8" s="9"/>
      <c r="G8" s="9"/>
      <c r="H8" s="9"/>
      <c r="I8" s="9"/>
    </row>
    <row r="9" s="1" customFormat="1" ht="58" customHeight="1" spans="1:9">
      <c r="A9" s="7" t="s">
        <v>323</v>
      </c>
      <c r="B9" s="7"/>
      <c r="C9" s="7"/>
      <c r="D9" s="9" t="s">
        <v>373</v>
      </c>
      <c r="E9" s="10"/>
      <c r="F9" s="10"/>
      <c r="G9" s="10"/>
      <c r="H9" s="10"/>
      <c r="I9" s="10"/>
    </row>
    <row r="10" s="1" customFormat="1" ht="36" customHeight="1" spans="1:9">
      <c r="A10" s="11" t="s">
        <v>325</v>
      </c>
      <c r="B10" s="8" t="s">
        <v>326</v>
      </c>
      <c r="C10" s="12" t="s">
        <v>327</v>
      </c>
      <c r="D10" s="12" t="s">
        <v>328</v>
      </c>
      <c r="E10" s="12"/>
      <c r="F10" s="12"/>
      <c r="G10" s="12"/>
      <c r="H10" s="12" t="s">
        <v>329</v>
      </c>
      <c r="I10" s="12"/>
    </row>
    <row r="11" s="1" customFormat="1" ht="21" customHeight="1" spans="1:9">
      <c r="A11" s="11"/>
      <c r="B11" s="8" t="s">
        <v>330</v>
      </c>
      <c r="C11" s="7" t="s">
        <v>331</v>
      </c>
      <c r="D11" s="7" t="s">
        <v>374</v>
      </c>
      <c r="E11" s="7"/>
      <c r="F11" s="7"/>
      <c r="G11" s="7"/>
      <c r="H11" s="7" t="s">
        <v>375</v>
      </c>
      <c r="I11" s="7"/>
    </row>
    <row r="12" s="1" customFormat="1" ht="21" customHeight="1" spans="1:9">
      <c r="A12" s="11"/>
      <c r="B12" s="8"/>
      <c r="C12" s="7"/>
      <c r="D12" s="7" t="s">
        <v>376</v>
      </c>
      <c r="E12" s="7"/>
      <c r="F12" s="7"/>
      <c r="G12" s="7"/>
      <c r="H12" s="13" t="s">
        <v>377</v>
      </c>
      <c r="I12" s="7"/>
    </row>
    <row r="13" s="1" customFormat="1" ht="21" customHeight="1" spans="1:9">
      <c r="A13" s="11"/>
      <c r="B13" s="8"/>
      <c r="C13" s="7"/>
      <c r="D13" s="7"/>
      <c r="E13" s="7"/>
      <c r="F13" s="7"/>
      <c r="G13" s="7"/>
      <c r="H13" s="7"/>
      <c r="I13" s="7"/>
    </row>
    <row r="14" s="1" customFormat="1" ht="21" customHeight="1" spans="1:9">
      <c r="A14" s="11"/>
      <c r="B14" s="8"/>
      <c r="C14" s="7" t="s">
        <v>334</v>
      </c>
      <c r="D14" s="7" t="s">
        <v>378</v>
      </c>
      <c r="E14" s="7"/>
      <c r="F14" s="7"/>
      <c r="G14" s="7"/>
      <c r="H14" s="14">
        <v>1</v>
      </c>
      <c r="I14" s="7"/>
    </row>
    <row r="15" s="1" customFormat="1" ht="28" customHeight="1" spans="1:9">
      <c r="A15" s="11"/>
      <c r="B15" s="8"/>
      <c r="C15" s="7"/>
      <c r="D15" s="7" t="s">
        <v>379</v>
      </c>
      <c r="E15" s="7"/>
      <c r="F15" s="7"/>
      <c r="G15" s="7"/>
      <c r="H15" s="15" t="s">
        <v>380</v>
      </c>
      <c r="I15" s="15"/>
    </row>
    <row r="16" s="1" customFormat="1" ht="21" customHeight="1" spans="1:9">
      <c r="A16" s="11"/>
      <c r="B16" s="8"/>
      <c r="C16" s="7" t="s">
        <v>338</v>
      </c>
      <c r="D16" s="7" t="s">
        <v>381</v>
      </c>
      <c r="E16" s="7"/>
      <c r="F16" s="7"/>
      <c r="G16" s="7"/>
      <c r="H16" s="13" t="s">
        <v>382</v>
      </c>
      <c r="I16" s="7"/>
    </row>
    <row r="17" s="1" customFormat="1" ht="21" customHeight="1" spans="1:9">
      <c r="A17" s="11"/>
      <c r="B17" s="8"/>
      <c r="C17" s="7"/>
      <c r="D17" s="7"/>
      <c r="E17" s="7"/>
      <c r="F17" s="7"/>
      <c r="G17" s="7"/>
      <c r="H17" s="7"/>
      <c r="I17" s="7"/>
    </row>
    <row r="18" s="1" customFormat="1" ht="21" customHeight="1" spans="1:9">
      <c r="A18" s="11"/>
      <c r="B18" s="8"/>
      <c r="C18" s="7"/>
      <c r="D18" s="7"/>
      <c r="E18" s="7"/>
      <c r="F18" s="7"/>
      <c r="G18" s="7"/>
      <c r="H18" s="7"/>
      <c r="I18" s="7"/>
    </row>
    <row r="19" s="1" customFormat="1" ht="31" customHeight="1" spans="1:9">
      <c r="A19" s="11"/>
      <c r="B19" s="8"/>
      <c r="C19" s="7" t="s">
        <v>341</v>
      </c>
      <c r="D19" s="7" t="s">
        <v>383</v>
      </c>
      <c r="E19" s="7"/>
      <c r="F19" s="7"/>
      <c r="G19" s="7"/>
      <c r="H19" s="15" t="s">
        <v>384</v>
      </c>
      <c r="I19" s="15"/>
    </row>
    <row r="20" s="1" customFormat="1" ht="21" customHeight="1" spans="1:9">
      <c r="A20" s="11"/>
      <c r="B20" s="8"/>
      <c r="C20" s="7"/>
      <c r="D20" s="7"/>
      <c r="E20" s="7"/>
      <c r="F20" s="7"/>
      <c r="G20" s="7"/>
      <c r="H20" s="7"/>
      <c r="I20" s="7"/>
    </row>
    <row r="21" s="1" customFormat="1" ht="21" customHeight="1" spans="1:9">
      <c r="A21" s="11" t="s">
        <v>325</v>
      </c>
      <c r="B21" s="8" t="s">
        <v>346</v>
      </c>
      <c r="C21" s="8" t="s">
        <v>347</v>
      </c>
      <c r="D21" s="7"/>
      <c r="E21" s="7"/>
      <c r="F21" s="7"/>
      <c r="G21" s="7"/>
      <c r="H21" s="7"/>
      <c r="I21" s="7"/>
    </row>
    <row r="22" s="1" customFormat="1" ht="21" customHeight="1" spans="1:9">
      <c r="A22" s="11"/>
      <c r="B22" s="8"/>
      <c r="C22" s="8"/>
      <c r="D22" s="7"/>
      <c r="E22" s="7"/>
      <c r="F22" s="7"/>
      <c r="G22" s="7"/>
      <c r="H22" s="7"/>
      <c r="I22" s="7"/>
    </row>
    <row r="23" s="1" customFormat="1" ht="21" customHeight="1" spans="1:9">
      <c r="A23" s="11"/>
      <c r="B23" s="8"/>
      <c r="C23" s="8" t="s">
        <v>350</v>
      </c>
      <c r="D23" s="7"/>
      <c r="E23" s="7"/>
      <c r="F23" s="7"/>
      <c r="G23" s="7"/>
      <c r="H23" s="7"/>
      <c r="I23" s="7"/>
    </row>
    <row r="24" s="1" customFormat="1" ht="21" customHeight="1" spans="1:9">
      <c r="A24" s="11"/>
      <c r="B24" s="8"/>
      <c r="C24" s="8"/>
      <c r="D24" s="7"/>
      <c r="E24" s="7"/>
      <c r="F24" s="7"/>
      <c r="G24" s="7"/>
      <c r="H24" s="7"/>
      <c r="I24" s="7"/>
    </row>
    <row r="25" s="1" customFormat="1" ht="21" customHeight="1" spans="1:9">
      <c r="A25" s="11"/>
      <c r="B25" s="8"/>
      <c r="C25" s="8" t="s">
        <v>352</v>
      </c>
      <c r="D25" s="7"/>
      <c r="E25" s="7"/>
      <c r="F25" s="7"/>
      <c r="G25" s="7"/>
      <c r="H25" s="7"/>
      <c r="I25" s="7"/>
    </row>
    <row r="26" s="1" customFormat="1" ht="21" customHeight="1" spans="1:9">
      <c r="A26" s="11"/>
      <c r="B26" s="8"/>
      <c r="C26" s="8"/>
      <c r="D26" s="7"/>
      <c r="E26" s="7"/>
      <c r="F26" s="7"/>
      <c r="G26" s="7"/>
      <c r="H26" s="7"/>
      <c r="I26" s="7"/>
    </row>
    <row r="27" s="1" customFormat="1" ht="21" customHeight="1" spans="1:9">
      <c r="A27" s="11"/>
      <c r="B27" s="8"/>
      <c r="C27" s="8" t="s">
        <v>353</v>
      </c>
      <c r="D27" s="7" t="s">
        <v>385</v>
      </c>
      <c r="E27" s="7"/>
      <c r="F27" s="7"/>
      <c r="G27" s="7"/>
      <c r="H27" s="7" t="s">
        <v>386</v>
      </c>
      <c r="I27" s="7"/>
    </row>
    <row r="28" s="1" customFormat="1" ht="21" customHeight="1" spans="1:9">
      <c r="A28" s="11"/>
      <c r="B28" s="8"/>
      <c r="C28" s="8"/>
      <c r="D28" s="7"/>
      <c r="E28" s="7"/>
      <c r="F28" s="7"/>
      <c r="G28" s="7"/>
      <c r="H28" s="7"/>
      <c r="I28" s="7"/>
    </row>
    <row r="29" s="1" customFormat="1" ht="33" customHeight="1" spans="1:9">
      <c r="A29" s="11"/>
      <c r="B29" s="8" t="s">
        <v>354</v>
      </c>
      <c r="C29" s="8" t="s">
        <v>355</v>
      </c>
      <c r="D29" s="7" t="s">
        <v>387</v>
      </c>
      <c r="E29" s="7"/>
      <c r="F29" s="7"/>
      <c r="G29" s="7"/>
      <c r="H29" s="13" t="s">
        <v>382</v>
      </c>
      <c r="I29" s="7"/>
    </row>
  </sheetData>
  <mergeCells count="71">
    <mergeCell ref="A1:I1"/>
    <mergeCell ref="A2:D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D26:G26"/>
    <mergeCell ref="H26:I26"/>
    <mergeCell ref="D27:G27"/>
    <mergeCell ref="H27:I27"/>
    <mergeCell ref="D28:G28"/>
    <mergeCell ref="H28:I28"/>
    <mergeCell ref="D29:G29"/>
    <mergeCell ref="H29:I29"/>
    <mergeCell ref="A10:A20"/>
    <mergeCell ref="A21:A29"/>
    <mergeCell ref="B11:B20"/>
    <mergeCell ref="B21:B28"/>
    <mergeCell ref="C11:C13"/>
    <mergeCell ref="C14:C15"/>
    <mergeCell ref="C16:C18"/>
    <mergeCell ref="C19:C20"/>
    <mergeCell ref="C21:C22"/>
    <mergeCell ref="C23:C24"/>
    <mergeCell ref="C25:C26"/>
    <mergeCell ref="C27:C28"/>
    <mergeCell ref="A5:C7"/>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0"/>
  <sheetViews>
    <sheetView showGridLines="0" showZeros="0" workbookViewId="0">
      <selection activeCell="A1" sqref="A1:V1"/>
    </sheetView>
  </sheetViews>
  <sheetFormatPr defaultColWidth="6.875" defaultRowHeight="10.8"/>
  <cols>
    <col min="1" max="1" width="5.125" style="207" customWidth="1"/>
    <col min="2" max="3" width="4.125" style="207" customWidth="1"/>
    <col min="4" max="4" width="21.25" style="207" customWidth="1"/>
    <col min="5" max="5" width="12.875" style="207" customWidth="1"/>
    <col min="6" max="6" width="11.75" style="207" customWidth="1"/>
    <col min="7" max="16" width="11.5" style="207" customWidth="1"/>
    <col min="17" max="17" width="6.875" style="207" customWidth="1"/>
    <col min="18" max="18" width="10.375" style="207" customWidth="1"/>
    <col min="19" max="19" width="9.625" style="207" customWidth="1"/>
    <col min="20" max="251" width="6.875" style="207" customWidth="1"/>
    <col min="252" max="16384" width="6.875" style="207"/>
  </cols>
  <sheetData>
    <row r="1" ht="42" customHeight="1" spans="1:22">
      <c r="A1" s="208" t="s">
        <v>39</v>
      </c>
      <c r="B1" s="208"/>
      <c r="C1" s="208"/>
      <c r="D1" s="208"/>
      <c r="E1" s="208"/>
      <c r="F1" s="208"/>
      <c r="G1" s="208"/>
      <c r="H1" s="208"/>
      <c r="I1" s="208"/>
      <c r="J1" s="208"/>
      <c r="K1" s="208"/>
      <c r="L1" s="208"/>
      <c r="M1" s="208"/>
      <c r="N1" s="208"/>
      <c r="O1" s="208"/>
      <c r="P1" s="208"/>
      <c r="Q1" s="208"/>
      <c r="R1" s="208"/>
      <c r="S1" s="208"/>
      <c r="T1" s="208"/>
      <c r="U1" s="208"/>
      <c r="V1" s="208"/>
    </row>
    <row r="2" s="205" customFormat="1" ht="20.1" customHeight="1" spans="1:22">
      <c r="A2" s="209" t="s">
        <v>1</v>
      </c>
      <c r="B2" s="209"/>
      <c r="C2" s="209"/>
      <c r="D2" s="209"/>
      <c r="E2" s="210"/>
      <c r="F2" s="210"/>
      <c r="G2" s="210"/>
      <c r="H2" s="210"/>
      <c r="I2" s="210"/>
      <c r="J2" s="210"/>
      <c r="K2" s="210"/>
      <c r="L2" s="210"/>
      <c r="M2" s="210"/>
      <c r="N2" s="210"/>
      <c r="O2" s="210"/>
      <c r="P2" s="210"/>
      <c r="V2" s="225" t="s">
        <v>2</v>
      </c>
    </row>
    <row r="3" s="205" customFormat="1" ht="20.1" customHeight="1" spans="1:22">
      <c r="A3" s="211" t="s">
        <v>40</v>
      </c>
      <c r="B3" s="211"/>
      <c r="C3" s="211"/>
      <c r="D3" s="212" t="s">
        <v>41</v>
      </c>
      <c r="E3" s="213" t="s">
        <v>42</v>
      </c>
      <c r="F3" s="214" t="s">
        <v>43</v>
      </c>
      <c r="G3" s="215"/>
      <c r="H3" s="215"/>
      <c r="I3" s="215"/>
      <c r="J3" s="215"/>
      <c r="K3" s="215"/>
      <c r="L3" s="215"/>
      <c r="M3" s="215"/>
      <c r="N3" s="215"/>
      <c r="O3" s="215"/>
      <c r="P3" s="215"/>
      <c r="Q3" s="224"/>
      <c r="R3" s="213" t="s">
        <v>44</v>
      </c>
      <c r="S3" s="213"/>
      <c r="T3" s="213" t="s">
        <v>45</v>
      </c>
      <c r="U3" s="213" t="s">
        <v>16</v>
      </c>
      <c r="V3" s="213" t="s">
        <v>46</v>
      </c>
    </row>
    <row r="4" s="205" customFormat="1" ht="20.1" customHeight="1" spans="1:22">
      <c r="A4" s="211"/>
      <c r="B4" s="211"/>
      <c r="C4" s="211"/>
      <c r="D4" s="212"/>
      <c r="E4" s="213"/>
      <c r="F4" s="213" t="s">
        <v>7</v>
      </c>
      <c r="G4" s="214" t="s">
        <v>47</v>
      </c>
      <c r="H4" s="215"/>
      <c r="I4" s="224"/>
      <c r="J4" s="214" t="s">
        <v>48</v>
      </c>
      <c r="K4" s="215"/>
      <c r="L4" s="215"/>
      <c r="M4" s="215"/>
      <c r="N4" s="215"/>
      <c r="O4" s="224"/>
      <c r="P4" s="213" t="s">
        <v>49</v>
      </c>
      <c r="Q4" s="213" t="s">
        <v>50</v>
      </c>
      <c r="R4" s="213" t="s">
        <v>51</v>
      </c>
      <c r="S4" s="213" t="s">
        <v>52</v>
      </c>
      <c r="T4" s="213"/>
      <c r="U4" s="213"/>
      <c r="V4" s="213"/>
    </row>
    <row r="5" s="205" customFormat="1" ht="20.1" customHeight="1" spans="1:22">
      <c r="A5" s="212" t="s">
        <v>53</v>
      </c>
      <c r="B5" s="212" t="s">
        <v>54</v>
      </c>
      <c r="C5" s="212" t="s">
        <v>55</v>
      </c>
      <c r="D5" s="212"/>
      <c r="E5" s="213"/>
      <c r="F5" s="213"/>
      <c r="G5" s="216" t="s">
        <v>56</v>
      </c>
      <c r="H5" s="216" t="s">
        <v>57</v>
      </c>
      <c r="I5" s="216" t="s">
        <v>58</v>
      </c>
      <c r="J5" s="213" t="s">
        <v>59</v>
      </c>
      <c r="K5" s="213" t="s">
        <v>60</v>
      </c>
      <c r="L5" s="213" t="s">
        <v>61</v>
      </c>
      <c r="M5" s="213" t="s">
        <v>62</v>
      </c>
      <c r="N5" s="213" t="s">
        <v>63</v>
      </c>
      <c r="O5" s="213" t="s">
        <v>64</v>
      </c>
      <c r="P5" s="213"/>
      <c r="Q5" s="213"/>
      <c r="R5" s="213"/>
      <c r="S5" s="213"/>
      <c r="T5" s="213"/>
      <c r="U5" s="213"/>
      <c r="V5" s="213"/>
    </row>
    <row r="6" s="205" customFormat="1" ht="30" customHeight="1" spans="1:22">
      <c r="A6" s="212"/>
      <c r="B6" s="212"/>
      <c r="C6" s="212"/>
      <c r="D6" s="212"/>
      <c r="E6" s="213"/>
      <c r="F6" s="213"/>
      <c r="G6" s="217"/>
      <c r="H6" s="217"/>
      <c r="I6" s="217"/>
      <c r="J6" s="213"/>
      <c r="K6" s="213"/>
      <c r="L6" s="213"/>
      <c r="M6" s="213"/>
      <c r="N6" s="213"/>
      <c r="O6" s="213"/>
      <c r="P6" s="213"/>
      <c r="Q6" s="213"/>
      <c r="R6" s="213"/>
      <c r="S6" s="213"/>
      <c r="T6" s="213"/>
      <c r="U6" s="213"/>
      <c r="V6" s="213"/>
    </row>
    <row r="7" s="205" customFormat="1" ht="20.1" customHeight="1" spans="1:22">
      <c r="A7" s="211" t="s">
        <v>65</v>
      </c>
      <c r="B7" s="211" t="s">
        <v>65</v>
      </c>
      <c r="C7" s="211" t="s">
        <v>65</v>
      </c>
      <c r="D7" s="211" t="s">
        <v>65</v>
      </c>
      <c r="E7" s="218">
        <v>1</v>
      </c>
      <c r="F7" s="219">
        <f t="shared" ref="F7:V7" si="0">E7+1</f>
        <v>2</v>
      </c>
      <c r="G7" s="219">
        <f t="shared" si="0"/>
        <v>3</v>
      </c>
      <c r="H7" s="219">
        <f t="shared" si="0"/>
        <v>4</v>
      </c>
      <c r="I7" s="219">
        <f t="shared" si="0"/>
        <v>5</v>
      </c>
      <c r="J7" s="219">
        <f t="shared" si="0"/>
        <v>6</v>
      </c>
      <c r="K7" s="219">
        <f t="shared" si="0"/>
        <v>7</v>
      </c>
      <c r="L7" s="219">
        <f t="shared" si="0"/>
        <v>8</v>
      </c>
      <c r="M7" s="219">
        <f t="shared" si="0"/>
        <v>9</v>
      </c>
      <c r="N7" s="219">
        <f t="shared" si="0"/>
        <v>10</v>
      </c>
      <c r="O7" s="219">
        <f t="shared" si="0"/>
        <v>11</v>
      </c>
      <c r="P7" s="219">
        <f t="shared" si="0"/>
        <v>12</v>
      </c>
      <c r="Q7" s="219">
        <f t="shared" si="0"/>
        <v>13</v>
      </c>
      <c r="R7" s="219">
        <f t="shared" si="0"/>
        <v>14</v>
      </c>
      <c r="S7" s="219">
        <f t="shared" si="0"/>
        <v>15</v>
      </c>
      <c r="T7" s="219">
        <f t="shared" si="0"/>
        <v>16</v>
      </c>
      <c r="U7" s="219">
        <f t="shared" si="0"/>
        <v>17</v>
      </c>
      <c r="V7" s="219">
        <f t="shared" si="0"/>
        <v>18</v>
      </c>
    </row>
    <row r="8" s="206" customFormat="1" ht="20.1" customHeight="1" spans="1:22">
      <c r="A8" s="220"/>
      <c r="B8" s="220"/>
      <c r="C8" s="220"/>
      <c r="D8" s="221" t="s">
        <v>7</v>
      </c>
      <c r="E8" s="222">
        <f t="shared" ref="E8:V8" si="1">E9+E87+E95</f>
        <v>10966.89</v>
      </c>
      <c r="F8" s="222">
        <f t="shared" si="1"/>
        <v>10966.89</v>
      </c>
      <c r="G8" s="223">
        <f t="shared" si="1"/>
        <v>10547.49</v>
      </c>
      <c r="H8" s="223">
        <f t="shared" si="1"/>
        <v>5074.74</v>
      </c>
      <c r="I8" s="223">
        <f t="shared" si="1"/>
        <v>5472.75</v>
      </c>
      <c r="J8" s="223">
        <f t="shared" si="1"/>
        <v>326.7</v>
      </c>
      <c r="K8" s="222">
        <f t="shared" si="1"/>
        <v>0</v>
      </c>
      <c r="L8" s="222">
        <f t="shared" si="1"/>
        <v>26.7</v>
      </c>
      <c r="M8" s="222">
        <f t="shared" si="1"/>
        <v>0</v>
      </c>
      <c r="N8" s="222">
        <f t="shared" si="1"/>
        <v>0</v>
      </c>
      <c r="O8" s="222">
        <f t="shared" si="1"/>
        <v>300</v>
      </c>
      <c r="P8" s="222">
        <f t="shared" si="1"/>
        <v>92.7</v>
      </c>
      <c r="Q8" s="222">
        <f t="shared" si="1"/>
        <v>0</v>
      </c>
      <c r="R8" s="222">
        <f t="shared" si="1"/>
        <v>0</v>
      </c>
      <c r="S8" s="222">
        <f t="shared" si="1"/>
        <v>0</v>
      </c>
      <c r="T8" s="222">
        <f t="shared" si="1"/>
        <v>0</v>
      </c>
      <c r="U8" s="222">
        <f t="shared" si="1"/>
        <v>0</v>
      </c>
      <c r="V8" s="223">
        <f t="shared" si="1"/>
        <v>0</v>
      </c>
    </row>
    <row r="9" ht="20.1" customHeight="1" spans="1:22">
      <c r="A9" s="220"/>
      <c r="B9" s="220"/>
      <c r="C9" s="220"/>
      <c r="D9" s="221" t="s">
        <v>66</v>
      </c>
      <c r="E9" s="222">
        <f t="shared" ref="E9:V9" si="2">E10+E46+E80+E84</f>
        <v>10868.27</v>
      </c>
      <c r="F9" s="222">
        <f t="shared" si="2"/>
        <v>10868.27</v>
      </c>
      <c r="G9" s="223">
        <f t="shared" si="2"/>
        <v>10448.87</v>
      </c>
      <c r="H9" s="223">
        <f t="shared" si="2"/>
        <v>4976.12</v>
      </c>
      <c r="I9" s="223">
        <f t="shared" si="2"/>
        <v>5472.75</v>
      </c>
      <c r="J9" s="223">
        <f t="shared" si="2"/>
        <v>326.7</v>
      </c>
      <c r="K9" s="222">
        <f t="shared" si="2"/>
        <v>0</v>
      </c>
      <c r="L9" s="222">
        <f t="shared" si="2"/>
        <v>26.7</v>
      </c>
      <c r="M9" s="222">
        <f t="shared" si="2"/>
        <v>0</v>
      </c>
      <c r="N9" s="222">
        <f t="shared" si="2"/>
        <v>0</v>
      </c>
      <c r="O9" s="222">
        <f t="shared" si="2"/>
        <v>300</v>
      </c>
      <c r="P9" s="222">
        <f t="shared" si="2"/>
        <v>92.7</v>
      </c>
      <c r="Q9" s="222">
        <f t="shared" si="2"/>
        <v>0</v>
      </c>
      <c r="R9" s="222">
        <f t="shared" si="2"/>
        <v>0</v>
      </c>
      <c r="S9" s="222">
        <f t="shared" si="2"/>
        <v>0</v>
      </c>
      <c r="T9" s="222">
        <f t="shared" si="2"/>
        <v>0</v>
      </c>
      <c r="U9" s="222">
        <f t="shared" si="2"/>
        <v>0</v>
      </c>
      <c r="V9" s="223">
        <f t="shared" si="2"/>
        <v>0</v>
      </c>
    </row>
    <row r="10" ht="20.1" customHeight="1" spans="1:22">
      <c r="A10" s="220"/>
      <c r="B10" s="220"/>
      <c r="C10" s="220"/>
      <c r="D10" s="221" t="s">
        <v>67</v>
      </c>
      <c r="E10" s="222">
        <f t="shared" ref="E10:V10" si="3">E11+E20+E31</f>
        <v>2492.77</v>
      </c>
      <c r="F10" s="222">
        <f t="shared" si="3"/>
        <v>2492.77</v>
      </c>
      <c r="G10" s="223">
        <f t="shared" si="3"/>
        <v>2466.07</v>
      </c>
      <c r="H10" s="223">
        <f t="shared" si="3"/>
        <v>2466.07</v>
      </c>
      <c r="I10" s="223">
        <f t="shared" si="3"/>
        <v>0</v>
      </c>
      <c r="J10" s="223">
        <f t="shared" si="3"/>
        <v>26.7</v>
      </c>
      <c r="K10" s="222">
        <f t="shared" si="3"/>
        <v>0</v>
      </c>
      <c r="L10" s="222">
        <f t="shared" si="3"/>
        <v>26.7</v>
      </c>
      <c r="M10" s="222">
        <f t="shared" si="3"/>
        <v>0</v>
      </c>
      <c r="N10" s="222">
        <f t="shared" si="3"/>
        <v>0</v>
      </c>
      <c r="O10" s="222">
        <f t="shared" si="3"/>
        <v>0</v>
      </c>
      <c r="P10" s="222">
        <f t="shared" si="3"/>
        <v>0</v>
      </c>
      <c r="Q10" s="222">
        <f t="shared" si="3"/>
        <v>0</v>
      </c>
      <c r="R10" s="222">
        <f t="shared" si="3"/>
        <v>0</v>
      </c>
      <c r="S10" s="222">
        <f t="shared" si="3"/>
        <v>0</v>
      </c>
      <c r="T10" s="222">
        <f t="shared" si="3"/>
        <v>0</v>
      </c>
      <c r="U10" s="222">
        <f t="shared" si="3"/>
        <v>0</v>
      </c>
      <c r="V10" s="223">
        <f t="shared" si="3"/>
        <v>0</v>
      </c>
    </row>
    <row r="11" ht="20.1" customHeight="1" spans="1:22">
      <c r="A11" s="220"/>
      <c r="B11" s="220"/>
      <c r="C11" s="220"/>
      <c r="D11" s="221" t="s">
        <v>68</v>
      </c>
      <c r="E11" s="222">
        <f t="shared" ref="E11:V11" si="4">SUM(E12:E19)</f>
        <v>54.31</v>
      </c>
      <c r="F11" s="222">
        <f t="shared" si="4"/>
        <v>54.31</v>
      </c>
      <c r="G11" s="223">
        <f t="shared" si="4"/>
        <v>54.31</v>
      </c>
      <c r="H11" s="223">
        <f t="shared" si="4"/>
        <v>54.31</v>
      </c>
      <c r="I11" s="223">
        <f t="shared" si="4"/>
        <v>0</v>
      </c>
      <c r="J11" s="223">
        <f t="shared" si="4"/>
        <v>0</v>
      </c>
      <c r="K11" s="222">
        <f t="shared" si="4"/>
        <v>0</v>
      </c>
      <c r="L11" s="222">
        <f t="shared" si="4"/>
        <v>0</v>
      </c>
      <c r="M11" s="222">
        <f t="shared" si="4"/>
        <v>0</v>
      </c>
      <c r="N11" s="222">
        <f t="shared" si="4"/>
        <v>0</v>
      </c>
      <c r="O11" s="222">
        <f t="shared" si="4"/>
        <v>0</v>
      </c>
      <c r="P11" s="222">
        <f t="shared" si="4"/>
        <v>0</v>
      </c>
      <c r="Q11" s="222">
        <f t="shared" si="4"/>
        <v>0</v>
      </c>
      <c r="R11" s="222">
        <f t="shared" si="4"/>
        <v>0</v>
      </c>
      <c r="S11" s="222">
        <f t="shared" si="4"/>
        <v>0</v>
      </c>
      <c r="T11" s="222">
        <f t="shared" si="4"/>
        <v>0</v>
      </c>
      <c r="U11" s="222">
        <f t="shared" si="4"/>
        <v>0</v>
      </c>
      <c r="V11" s="223">
        <f t="shared" si="4"/>
        <v>0</v>
      </c>
    </row>
    <row r="12" ht="20.1" customHeight="1" spans="1:22">
      <c r="A12" s="220" t="s">
        <v>69</v>
      </c>
      <c r="B12" s="220" t="s">
        <v>70</v>
      </c>
      <c r="C12" s="220" t="s">
        <v>70</v>
      </c>
      <c r="D12" s="221" t="s">
        <v>71</v>
      </c>
      <c r="E12" s="222">
        <v>40.9</v>
      </c>
      <c r="F12" s="222">
        <v>40.9</v>
      </c>
      <c r="G12" s="223">
        <v>40.9</v>
      </c>
      <c r="H12" s="223">
        <v>40.9</v>
      </c>
      <c r="I12" s="223">
        <v>0</v>
      </c>
      <c r="J12" s="223">
        <v>0</v>
      </c>
      <c r="K12" s="222">
        <v>0</v>
      </c>
      <c r="L12" s="222">
        <v>0</v>
      </c>
      <c r="M12" s="222">
        <v>0</v>
      </c>
      <c r="N12" s="222">
        <v>0</v>
      </c>
      <c r="O12" s="222">
        <v>0</v>
      </c>
      <c r="P12" s="222">
        <v>0</v>
      </c>
      <c r="Q12" s="222">
        <v>0</v>
      </c>
      <c r="R12" s="222">
        <v>0</v>
      </c>
      <c r="S12" s="222">
        <v>0</v>
      </c>
      <c r="T12" s="222">
        <v>0</v>
      </c>
      <c r="U12" s="222">
        <v>0</v>
      </c>
      <c r="V12" s="223">
        <v>0</v>
      </c>
    </row>
    <row r="13" ht="20.1" customHeight="1" spans="1:22">
      <c r="A13" s="220" t="s">
        <v>69</v>
      </c>
      <c r="B13" s="220" t="s">
        <v>70</v>
      </c>
      <c r="C13" s="220" t="s">
        <v>70</v>
      </c>
      <c r="D13" s="221" t="s">
        <v>72</v>
      </c>
      <c r="E13" s="222">
        <v>2.54</v>
      </c>
      <c r="F13" s="222">
        <v>2.54</v>
      </c>
      <c r="G13" s="223">
        <v>2.54</v>
      </c>
      <c r="H13" s="223">
        <v>2.54</v>
      </c>
      <c r="I13" s="223">
        <v>0</v>
      </c>
      <c r="J13" s="223">
        <v>0</v>
      </c>
      <c r="K13" s="222">
        <v>0</v>
      </c>
      <c r="L13" s="222">
        <v>0</v>
      </c>
      <c r="M13" s="222">
        <v>0</v>
      </c>
      <c r="N13" s="222">
        <v>0</v>
      </c>
      <c r="O13" s="222">
        <v>0</v>
      </c>
      <c r="P13" s="222">
        <v>0</v>
      </c>
      <c r="Q13" s="222">
        <v>0</v>
      </c>
      <c r="R13" s="222">
        <v>0</v>
      </c>
      <c r="S13" s="222">
        <v>0</v>
      </c>
      <c r="T13" s="222">
        <v>0</v>
      </c>
      <c r="U13" s="222">
        <v>0</v>
      </c>
      <c r="V13" s="223">
        <v>0</v>
      </c>
    </row>
    <row r="14" ht="20.1" customHeight="1" spans="1:22">
      <c r="A14" s="220" t="s">
        <v>69</v>
      </c>
      <c r="B14" s="220" t="s">
        <v>70</v>
      </c>
      <c r="C14" s="220" t="s">
        <v>70</v>
      </c>
      <c r="D14" s="221" t="s">
        <v>73</v>
      </c>
      <c r="E14" s="222">
        <v>0.09</v>
      </c>
      <c r="F14" s="222">
        <v>0.09</v>
      </c>
      <c r="G14" s="223">
        <v>0.09</v>
      </c>
      <c r="H14" s="223">
        <v>0.09</v>
      </c>
      <c r="I14" s="223">
        <v>0</v>
      </c>
      <c r="J14" s="223">
        <v>0</v>
      </c>
      <c r="K14" s="222">
        <v>0</v>
      </c>
      <c r="L14" s="222">
        <v>0</v>
      </c>
      <c r="M14" s="222">
        <v>0</v>
      </c>
      <c r="N14" s="222">
        <v>0</v>
      </c>
      <c r="O14" s="222">
        <v>0</v>
      </c>
      <c r="P14" s="222">
        <v>0</v>
      </c>
      <c r="Q14" s="222">
        <v>0</v>
      </c>
      <c r="R14" s="222">
        <v>0</v>
      </c>
      <c r="S14" s="222">
        <v>0</v>
      </c>
      <c r="T14" s="222">
        <v>0</v>
      </c>
      <c r="U14" s="222">
        <v>0</v>
      </c>
      <c r="V14" s="223">
        <v>0</v>
      </c>
    </row>
    <row r="15" ht="20.1" customHeight="1" spans="1:22">
      <c r="A15" s="220" t="s">
        <v>69</v>
      </c>
      <c r="B15" s="220" t="s">
        <v>70</v>
      </c>
      <c r="C15" s="220" t="s">
        <v>70</v>
      </c>
      <c r="D15" s="221" t="s">
        <v>74</v>
      </c>
      <c r="E15" s="222">
        <v>0.22</v>
      </c>
      <c r="F15" s="222">
        <v>0.22</v>
      </c>
      <c r="G15" s="223">
        <v>0.22</v>
      </c>
      <c r="H15" s="223">
        <v>0.22</v>
      </c>
      <c r="I15" s="223">
        <v>0</v>
      </c>
      <c r="J15" s="223">
        <v>0</v>
      </c>
      <c r="K15" s="222">
        <v>0</v>
      </c>
      <c r="L15" s="222">
        <v>0</v>
      </c>
      <c r="M15" s="222">
        <v>0</v>
      </c>
      <c r="N15" s="222">
        <v>0</v>
      </c>
      <c r="O15" s="222">
        <v>0</v>
      </c>
      <c r="P15" s="222">
        <v>0</v>
      </c>
      <c r="Q15" s="222">
        <v>0</v>
      </c>
      <c r="R15" s="222">
        <v>0</v>
      </c>
      <c r="S15" s="222">
        <v>0</v>
      </c>
      <c r="T15" s="222">
        <v>0</v>
      </c>
      <c r="U15" s="222">
        <v>0</v>
      </c>
      <c r="V15" s="223">
        <v>0</v>
      </c>
    </row>
    <row r="16" ht="20.1" customHeight="1" spans="1:22">
      <c r="A16" s="220" t="s">
        <v>69</v>
      </c>
      <c r="B16" s="220" t="s">
        <v>70</v>
      </c>
      <c r="C16" s="220" t="s">
        <v>70</v>
      </c>
      <c r="D16" s="221" t="s">
        <v>75</v>
      </c>
      <c r="E16" s="222">
        <v>1.75</v>
      </c>
      <c r="F16" s="222">
        <v>1.75</v>
      </c>
      <c r="G16" s="223">
        <v>1.75</v>
      </c>
      <c r="H16" s="223">
        <v>1.75</v>
      </c>
      <c r="I16" s="223">
        <v>0</v>
      </c>
      <c r="J16" s="223">
        <v>0</v>
      </c>
      <c r="K16" s="222">
        <v>0</v>
      </c>
      <c r="L16" s="222">
        <v>0</v>
      </c>
      <c r="M16" s="222">
        <v>0</v>
      </c>
      <c r="N16" s="222">
        <v>0</v>
      </c>
      <c r="O16" s="222">
        <v>0</v>
      </c>
      <c r="P16" s="222">
        <v>0</v>
      </c>
      <c r="Q16" s="222">
        <v>0</v>
      </c>
      <c r="R16" s="222">
        <v>0</v>
      </c>
      <c r="S16" s="222">
        <v>0</v>
      </c>
      <c r="T16" s="222">
        <v>0</v>
      </c>
      <c r="U16" s="222">
        <v>0</v>
      </c>
      <c r="V16" s="223">
        <v>0</v>
      </c>
    </row>
    <row r="17" ht="20.1" customHeight="1" spans="1:22">
      <c r="A17" s="220" t="s">
        <v>69</v>
      </c>
      <c r="B17" s="220" t="s">
        <v>70</v>
      </c>
      <c r="C17" s="220" t="s">
        <v>70</v>
      </c>
      <c r="D17" s="221" t="s">
        <v>76</v>
      </c>
      <c r="E17" s="222">
        <v>3.41</v>
      </c>
      <c r="F17" s="222">
        <v>3.41</v>
      </c>
      <c r="G17" s="223">
        <v>3.41</v>
      </c>
      <c r="H17" s="223">
        <v>3.41</v>
      </c>
      <c r="I17" s="223">
        <v>0</v>
      </c>
      <c r="J17" s="223">
        <v>0</v>
      </c>
      <c r="K17" s="222">
        <v>0</v>
      </c>
      <c r="L17" s="222">
        <v>0</v>
      </c>
      <c r="M17" s="222">
        <v>0</v>
      </c>
      <c r="N17" s="222">
        <v>0</v>
      </c>
      <c r="O17" s="222">
        <v>0</v>
      </c>
      <c r="P17" s="222">
        <v>0</v>
      </c>
      <c r="Q17" s="222">
        <v>0</v>
      </c>
      <c r="R17" s="222">
        <v>0</v>
      </c>
      <c r="S17" s="222">
        <v>0</v>
      </c>
      <c r="T17" s="222">
        <v>0</v>
      </c>
      <c r="U17" s="222">
        <v>0</v>
      </c>
      <c r="V17" s="223">
        <v>0</v>
      </c>
    </row>
    <row r="18" ht="20.1" customHeight="1" spans="1:22">
      <c r="A18" s="220" t="s">
        <v>69</v>
      </c>
      <c r="B18" s="220" t="s">
        <v>70</v>
      </c>
      <c r="C18" s="220" t="s">
        <v>70</v>
      </c>
      <c r="D18" s="221" t="s">
        <v>77</v>
      </c>
      <c r="E18" s="222">
        <v>0.84</v>
      </c>
      <c r="F18" s="222">
        <v>0.84</v>
      </c>
      <c r="G18" s="223">
        <v>0.84</v>
      </c>
      <c r="H18" s="223">
        <v>0.84</v>
      </c>
      <c r="I18" s="223">
        <v>0</v>
      </c>
      <c r="J18" s="223">
        <v>0</v>
      </c>
      <c r="K18" s="222">
        <v>0</v>
      </c>
      <c r="L18" s="222">
        <v>0</v>
      </c>
      <c r="M18" s="222">
        <v>0</v>
      </c>
      <c r="N18" s="222">
        <v>0</v>
      </c>
      <c r="O18" s="222">
        <v>0</v>
      </c>
      <c r="P18" s="222">
        <v>0</v>
      </c>
      <c r="Q18" s="222">
        <v>0</v>
      </c>
      <c r="R18" s="222">
        <v>0</v>
      </c>
      <c r="S18" s="222">
        <v>0</v>
      </c>
      <c r="T18" s="222">
        <v>0</v>
      </c>
      <c r="U18" s="222">
        <v>0</v>
      </c>
      <c r="V18" s="223">
        <v>0</v>
      </c>
    </row>
    <row r="19" ht="20.1" customHeight="1" spans="1:22">
      <c r="A19" s="220" t="s">
        <v>69</v>
      </c>
      <c r="B19" s="220" t="s">
        <v>70</v>
      </c>
      <c r="C19" s="220" t="s">
        <v>70</v>
      </c>
      <c r="D19" s="221" t="s">
        <v>78</v>
      </c>
      <c r="E19" s="222">
        <v>4.56</v>
      </c>
      <c r="F19" s="222">
        <v>4.56</v>
      </c>
      <c r="G19" s="223">
        <v>4.56</v>
      </c>
      <c r="H19" s="223">
        <v>4.56</v>
      </c>
      <c r="I19" s="223">
        <v>0</v>
      </c>
      <c r="J19" s="223">
        <v>0</v>
      </c>
      <c r="K19" s="222">
        <v>0</v>
      </c>
      <c r="L19" s="222">
        <v>0</v>
      </c>
      <c r="M19" s="222">
        <v>0</v>
      </c>
      <c r="N19" s="222">
        <v>0</v>
      </c>
      <c r="O19" s="222">
        <v>0</v>
      </c>
      <c r="P19" s="222">
        <v>0</v>
      </c>
      <c r="Q19" s="222">
        <v>0</v>
      </c>
      <c r="R19" s="222">
        <v>0</v>
      </c>
      <c r="S19" s="222">
        <v>0</v>
      </c>
      <c r="T19" s="222">
        <v>0</v>
      </c>
      <c r="U19" s="222">
        <v>0</v>
      </c>
      <c r="V19" s="223">
        <v>0</v>
      </c>
    </row>
    <row r="20" ht="20.1" customHeight="1" spans="1:22">
      <c r="A20" s="220"/>
      <c r="B20" s="220"/>
      <c r="C20" s="220"/>
      <c r="D20" s="221" t="s">
        <v>79</v>
      </c>
      <c r="E20" s="222">
        <f t="shared" ref="E20:V20" si="5">SUM(E21:E30)</f>
        <v>733.52</v>
      </c>
      <c r="F20" s="222">
        <f t="shared" si="5"/>
        <v>733.52</v>
      </c>
      <c r="G20" s="223">
        <f t="shared" si="5"/>
        <v>706.82</v>
      </c>
      <c r="H20" s="223">
        <f t="shared" si="5"/>
        <v>706.82</v>
      </c>
      <c r="I20" s="223">
        <f t="shared" si="5"/>
        <v>0</v>
      </c>
      <c r="J20" s="223">
        <f t="shared" si="5"/>
        <v>26.7</v>
      </c>
      <c r="K20" s="222">
        <f t="shared" si="5"/>
        <v>0</v>
      </c>
      <c r="L20" s="222">
        <f t="shared" si="5"/>
        <v>26.7</v>
      </c>
      <c r="M20" s="222">
        <f t="shared" si="5"/>
        <v>0</v>
      </c>
      <c r="N20" s="222">
        <f t="shared" si="5"/>
        <v>0</v>
      </c>
      <c r="O20" s="222">
        <f t="shared" si="5"/>
        <v>0</v>
      </c>
      <c r="P20" s="222">
        <f t="shared" si="5"/>
        <v>0</v>
      </c>
      <c r="Q20" s="222">
        <f t="shared" si="5"/>
        <v>0</v>
      </c>
      <c r="R20" s="222">
        <f t="shared" si="5"/>
        <v>0</v>
      </c>
      <c r="S20" s="222">
        <f t="shared" si="5"/>
        <v>0</v>
      </c>
      <c r="T20" s="222">
        <f t="shared" si="5"/>
        <v>0</v>
      </c>
      <c r="U20" s="222">
        <f t="shared" si="5"/>
        <v>0</v>
      </c>
      <c r="V20" s="223">
        <f t="shared" si="5"/>
        <v>0</v>
      </c>
    </row>
    <row r="21" ht="20.1" customHeight="1" spans="1:22">
      <c r="A21" s="220" t="s">
        <v>69</v>
      </c>
      <c r="B21" s="220" t="s">
        <v>70</v>
      </c>
      <c r="C21" s="220" t="s">
        <v>80</v>
      </c>
      <c r="D21" s="221" t="s">
        <v>81</v>
      </c>
      <c r="E21" s="222">
        <v>60</v>
      </c>
      <c r="F21" s="222">
        <v>60</v>
      </c>
      <c r="G21" s="223">
        <v>60</v>
      </c>
      <c r="H21" s="223">
        <v>60</v>
      </c>
      <c r="I21" s="223">
        <v>0</v>
      </c>
      <c r="J21" s="223">
        <v>0</v>
      </c>
      <c r="K21" s="222">
        <v>0</v>
      </c>
      <c r="L21" s="222">
        <v>0</v>
      </c>
      <c r="M21" s="222">
        <v>0</v>
      </c>
      <c r="N21" s="222">
        <v>0</v>
      </c>
      <c r="O21" s="222">
        <v>0</v>
      </c>
      <c r="P21" s="222">
        <v>0</v>
      </c>
      <c r="Q21" s="222">
        <v>0</v>
      </c>
      <c r="R21" s="222">
        <v>0</v>
      </c>
      <c r="S21" s="222">
        <v>0</v>
      </c>
      <c r="T21" s="222">
        <v>0</v>
      </c>
      <c r="U21" s="222">
        <v>0</v>
      </c>
      <c r="V21" s="223">
        <v>0</v>
      </c>
    </row>
    <row r="22" ht="20.1" customHeight="1" spans="1:22">
      <c r="A22" s="220" t="s">
        <v>69</v>
      </c>
      <c r="B22" s="220" t="s">
        <v>70</v>
      </c>
      <c r="C22" s="220" t="s">
        <v>80</v>
      </c>
      <c r="D22" s="221" t="s">
        <v>82</v>
      </c>
      <c r="E22" s="222">
        <v>11.79</v>
      </c>
      <c r="F22" s="222">
        <v>11.79</v>
      </c>
      <c r="G22" s="223">
        <v>0</v>
      </c>
      <c r="H22" s="223">
        <v>0</v>
      </c>
      <c r="I22" s="223">
        <v>0</v>
      </c>
      <c r="J22" s="223">
        <v>11.79</v>
      </c>
      <c r="K22" s="222">
        <v>0</v>
      </c>
      <c r="L22" s="222">
        <v>11.79</v>
      </c>
      <c r="M22" s="222">
        <v>0</v>
      </c>
      <c r="N22" s="222">
        <v>0</v>
      </c>
      <c r="O22" s="222">
        <v>0</v>
      </c>
      <c r="P22" s="222">
        <v>0</v>
      </c>
      <c r="Q22" s="222">
        <v>0</v>
      </c>
      <c r="R22" s="222">
        <v>0</v>
      </c>
      <c r="S22" s="222">
        <v>0</v>
      </c>
      <c r="T22" s="222">
        <v>0</v>
      </c>
      <c r="U22" s="222">
        <v>0</v>
      </c>
      <c r="V22" s="223">
        <v>0</v>
      </c>
    </row>
    <row r="23" ht="20.1" customHeight="1" spans="1:22">
      <c r="A23" s="220" t="s">
        <v>69</v>
      </c>
      <c r="B23" s="220" t="s">
        <v>70</v>
      </c>
      <c r="C23" s="220" t="s">
        <v>80</v>
      </c>
      <c r="D23" s="221" t="s">
        <v>83</v>
      </c>
      <c r="E23" s="222">
        <v>1</v>
      </c>
      <c r="F23" s="222">
        <v>1</v>
      </c>
      <c r="G23" s="223">
        <v>1</v>
      </c>
      <c r="H23" s="223">
        <v>1</v>
      </c>
      <c r="I23" s="223">
        <v>0</v>
      </c>
      <c r="J23" s="223">
        <v>0</v>
      </c>
      <c r="K23" s="222">
        <v>0</v>
      </c>
      <c r="L23" s="222">
        <v>0</v>
      </c>
      <c r="M23" s="222">
        <v>0</v>
      </c>
      <c r="N23" s="222">
        <v>0</v>
      </c>
      <c r="O23" s="222">
        <v>0</v>
      </c>
      <c r="P23" s="222">
        <v>0</v>
      </c>
      <c r="Q23" s="222">
        <v>0</v>
      </c>
      <c r="R23" s="222">
        <v>0</v>
      </c>
      <c r="S23" s="222">
        <v>0</v>
      </c>
      <c r="T23" s="222">
        <v>0</v>
      </c>
      <c r="U23" s="222">
        <v>0</v>
      </c>
      <c r="V23" s="223">
        <v>0</v>
      </c>
    </row>
    <row r="24" ht="20.1" customHeight="1" spans="1:22">
      <c r="A24" s="220" t="s">
        <v>69</v>
      </c>
      <c r="B24" s="220" t="s">
        <v>70</v>
      </c>
      <c r="C24" s="220" t="s">
        <v>80</v>
      </c>
      <c r="D24" s="221" t="s">
        <v>84</v>
      </c>
      <c r="E24" s="222">
        <v>110.25</v>
      </c>
      <c r="F24" s="222">
        <v>110.25</v>
      </c>
      <c r="G24" s="223">
        <v>110.25</v>
      </c>
      <c r="H24" s="223">
        <v>110.25</v>
      </c>
      <c r="I24" s="223">
        <v>0</v>
      </c>
      <c r="J24" s="223">
        <v>0</v>
      </c>
      <c r="K24" s="222">
        <v>0</v>
      </c>
      <c r="L24" s="222">
        <v>0</v>
      </c>
      <c r="M24" s="222">
        <v>0</v>
      </c>
      <c r="N24" s="222">
        <v>0</v>
      </c>
      <c r="O24" s="222">
        <v>0</v>
      </c>
      <c r="P24" s="222">
        <v>0</v>
      </c>
      <c r="Q24" s="222">
        <v>0</v>
      </c>
      <c r="R24" s="222">
        <v>0</v>
      </c>
      <c r="S24" s="222">
        <v>0</v>
      </c>
      <c r="T24" s="222">
        <v>0</v>
      </c>
      <c r="U24" s="222">
        <v>0</v>
      </c>
      <c r="V24" s="223">
        <v>0</v>
      </c>
    </row>
    <row r="25" ht="20.1" customHeight="1" spans="1:22">
      <c r="A25" s="220" t="s">
        <v>69</v>
      </c>
      <c r="B25" s="220" t="s">
        <v>70</v>
      </c>
      <c r="C25" s="220" t="s">
        <v>80</v>
      </c>
      <c r="D25" s="221" t="s">
        <v>85</v>
      </c>
      <c r="E25" s="222">
        <v>3</v>
      </c>
      <c r="F25" s="222">
        <v>3</v>
      </c>
      <c r="G25" s="223">
        <v>3</v>
      </c>
      <c r="H25" s="223">
        <v>3</v>
      </c>
      <c r="I25" s="223">
        <v>0</v>
      </c>
      <c r="J25" s="223">
        <v>0</v>
      </c>
      <c r="K25" s="222">
        <v>0</v>
      </c>
      <c r="L25" s="222">
        <v>0</v>
      </c>
      <c r="M25" s="222">
        <v>0</v>
      </c>
      <c r="N25" s="222">
        <v>0</v>
      </c>
      <c r="O25" s="222">
        <v>0</v>
      </c>
      <c r="P25" s="222">
        <v>0</v>
      </c>
      <c r="Q25" s="222">
        <v>0</v>
      </c>
      <c r="R25" s="222">
        <v>0</v>
      </c>
      <c r="S25" s="222">
        <v>0</v>
      </c>
      <c r="T25" s="222">
        <v>0</v>
      </c>
      <c r="U25" s="222">
        <v>0</v>
      </c>
      <c r="V25" s="223">
        <v>0</v>
      </c>
    </row>
    <row r="26" ht="20.1" customHeight="1" spans="1:22">
      <c r="A26" s="220" t="s">
        <v>69</v>
      </c>
      <c r="B26" s="220" t="s">
        <v>70</v>
      </c>
      <c r="C26" s="220" t="s">
        <v>80</v>
      </c>
      <c r="D26" s="221" t="s">
        <v>86</v>
      </c>
      <c r="E26" s="222">
        <v>72.57</v>
      </c>
      <c r="F26" s="222">
        <v>72.57</v>
      </c>
      <c r="G26" s="223">
        <v>72.57</v>
      </c>
      <c r="H26" s="223">
        <v>72.57</v>
      </c>
      <c r="I26" s="223">
        <v>0</v>
      </c>
      <c r="J26" s="223">
        <v>0</v>
      </c>
      <c r="K26" s="222">
        <v>0</v>
      </c>
      <c r="L26" s="222">
        <v>0</v>
      </c>
      <c r="M26" s="222">
        <v>0</v>
      </c>
      <c r="N26" s="222">
        <v>0</v>
      </c>
      <c r="O26" s="222">
        <v>0</v>
      </c>
      <c r="P26" s="222">
        <v>0</v>
      </c>
      <c r="Q26" s="222">
        <v>0</v>
      </c>
      <c r="R26" s="222">
        <v>0</v>
      </c>
      <c r="S26" s="222">
        <v>0</v>
      </c>
      <c r="T26" s="222">
        <v>0</v>
      </c>
      <c r="U26" s="222">
        <v>0</v>
      </c>
      <c r="V26" s="223">
        <v>0</v>
      </c>
    </row>
    <row r="27" ht="20.1" customHeight="1" spans="1:22">
      <c r="A27" s="220" t="s">
        <v>69</v>
      </c>
      <c r="B27" s="220" t="s">
        <v>70</v>
      </c>
      <c r="C27" s="220" t="s">
        <v>80</v>
      </c>
      <c r="D27" s="221" t="s">
        <v>87</v>
      </c>
      <c r="E27" s="222">
        <v>10</v>
      </c>
      <c r="F27" s="222">
        <v>10</v>
      </c>
      <c r="G27" s="223">
        <v>10</v>
      </c>
      <c r="H27" s="223">
        <v>10</v>
      </c>
      <c r="I27" s="223">
        <v>0</v>
      </c>
      <c r="J27" s="223">
        <v>0</v>
      </c>
      <c r="K27" s="222">
        <v>0</v>
      </c>
      <c r="L27" s="222">
        <v>0</v>
      </c>
      <c r="M27" s="222">
        <v>0</v>
      </c>
      <c r="N27" s="222">
        <v>0</v>
      </c>
      <c r="O27" s="222">
        <v>0</v>
      </c>
      <c r="P27" s="222">
        <v>0</v>
      </c>
      <c r="Q27" s="222">
        <v>0</v>
      </c>
      <c r="R27" s="222">
        <v>0</v>
      </c>
      <c r="S27" s="222">
        <v>0</v>
      </c>
      <c r="T27" s="222">
        <v>0</v>
      </c>
      <c r="U27" s="222">
        <v>0</v>
      </c>
      <c r="V27" s="223">
        <v>0</v>
      </c>
    </row>
    <row r="28" ht="20.1" customHeight="1" spans="1:22">
      <c r="A28" s="220" t="s">
        <v>69</v>
      </c>
      <c r="B28" s="220" t="s">
        <v>70</v>
      </c>
      <c r="C28" s="220" t="s">
        <v>80</v>
      </c>
      <c r="D28" s="221" t="s">
        <v>88</v>
      </c>
      <c r="E28" s="222">
        <v>14.91</v>
      </c>
      <c r="F28" s="222">
        <v>14.91</v>
      </c>
      <c r="G28" s="223">
        <v>0</v>
      </c>
      <c r="H28" s="223">
        <v>0</v>
      </c>
      <c r="I28" s="223">
        <v>0</v>
      </c>
      <c r="J28" s="223">
        <v>14.91</v>
      </c>
      <c r="K28" s="222">
        <v>0</v>
      </c>
      <c r="L28" s="222">
        <v>14.91</v>
      </c>
      <c r="M28" s="222">
        <v>0</v>
      </c>
      <c r="N28" s="222">
        <v>0</v>
      </c>
      <c r="O28" s="222">
        <v>0</v>
      </c>
      <c r="P28" s="222">
        <v>0</v>
      </c>
      <c r="Q28" s="222">
        <v>0</v>
      </c>
      <c r="R28" s="222">
        <v>0</v>
      </c>
      <c r="S28" s="222">
        <v>0</v>
      </c>
      <c r="T28" s="222">
        <v>0</v>
      </c>
      <c r="U28" s="222">
        <v>0</v>
      </c>
      <c r="V28" s="223">
        <v>0</v>
      </c>
    </row>
    <row r="29" ht="20.1" customHeight="1" spans="1:22">
      <c r="A29" s="220" t="s">
        <v>69</v>
      </c>
      <c r="B29" s="220" t="s">
        <v>70</v>
      </c>
      <c r="C29" s="220" t="s">
        <v>80</v>
      </c>
      <c r="D29" s="221" t="s">
        <v>89</v>
      </c>
      <c r="E29" s="222">
        <v>400</v>
      </c>
      <c r="F29" s="222">
        <v>400</v>
      </c>
      <c r="G29" s="223">
        <v>400</v>
      </c>
      <c r="H29" s="223">
        <v>400</v>
      </c>
      <c r="I29" s="223">
        <v>0</v>
      </c>
      <c r="J29" s="223">
        <v>0</v>
      </c>
      <c r="K29" s="222">
        <v>0</v>
      </c>
      <c r="L29" s="222">
        <v>0</v>
      </c>
      <c r="M29" s="222">
        <v>0</v>
      </c>
      <c r="N29" s="222">
        <v>0</v>
      </c>
      <c r="O29" s="222">
        <v>0</v>
      </c>
      <c r="P29" s="222">
        <v>0</v>
      </c>
      <c r="Q29" s="222">
        <v>0</v>
      </c>
      <c r="R29" s="222">
        <v>0</v>
      </c>
      <c r="S29" s="222">
        <v>0</v>
      </c>
      <c r="T29" s="222">
        <v>0</v>
      </c>
      <c r="U29" s="222">
        <v>0</v>
      </c>
      <c r="V29" s="223">
        <v>0</v>
      </c>
    </row>
    <row r="30" ht="20.1" customHeight="1" spans="1:22">
      <c r="A30" s="220" t="s">
        <v>69</v>
      </c>
      <c r="B30" s="220" t="s">
        <v>70</v>
      </c>
      <c r="C30" s="220" t="s">
        <v>80</v>
      </c>
      <c r="D30" s="221" t="s">
        <v>90</v>
      </c>
      <c r="E30" s="222">
        <v>50</v>
      </c>
      <c r="F30" s="222">
        <v>50</v>
      </c>
      <c r="G30" s="223">
        <v>50</v>
      </c>
      <c r="H30" s="223">
        <v>50</v>
      </c>
      <c r="I30" s="223">
        <v>0</v>
      </c>
      <c r="J30" s="223">
        <v>0</v>
      </c>
      <c r="K30" s="222">
        <v>0</v>
      </c>
      <c r="L30" s="222">
        <v>0</v>
      </c>
      <c r="M30" s="222">
        <v>0</v>
      </c>
      <c r="N30" s="222">
        <v>0</v>
      </c>
      <c r="O30" s="222">
        <v>0</v>
      </c>
      <c r="P30" s="222">
        <v>0</v>
      </c>
      <c r="Q30" s="222">
        <v>0</v>
      </c>
      <c r="R30" s="222">
        <v>0</v>
      </c>
      <c r="S30" s="222">
        <v>0</v>
      </c>
      <c r="T30" s="222">
        <v>0</v>
      </c>
      <c r="U30" s="222">
        <v>0</v>
      </c>
      <c r="V30" s="223">
        <v>0</v>
      </c>
    </row>
    <row r="31" ht="20.1" customHeight="1" spans="1:22">
      <c r="A31" s="220"/>
      <c r="B31" s="220"/>
      <c r="C31" s="220"/>
      <c r="D31" s="221" t="s">
        <v>91</v>
      </c>
      <c r="E31" s="222">
        <f t="shared" ref="E31:V31" si="6">SUM(E32:E45)</f>
        <v>1704.94</v>
      </c>
      <c r="F31" s="222">
        <f t="shared" si="6"/>
        <v>1704.94</v>
      </c>
      <c r="G31" s="223">
        <f t="shared" si="6"/>
        <v>1704.94</v>
      </c>
      <c r="H31" s="223">
        <f t="shared" si="6"/>
        <v>1704.94</v>
      </c>
      <c r="I31" s="223">
        <f t="shared" si="6"/>
        <v>0</v>
      </c>
      <c r="J31" s="223">
        <f t="shared" si="6"/>
        <v>0</v>
      </c>
      <c r="K31" s="222">
        <f t="shared" si="6"/>
        <v>0</v>
      </c>
      <c r="L31" s="222">
        <f t="shared" si="6"/>
        <v>0</v>
      </c>
      <c r="M31" s="222">
        <f t="shared" si="6"/>
        <v>0</v>
      </c>
      <c r="N31" s="222">
        <f t="shared" si="6"/>
        <v>0</v>
      </c>
      <c r="O31" s="222">
        <f t="shared" si="6"/>
        <v>0</v>
      </c>
      <c r="P31" s="222">
        <f t="shared" si="6"/>
        <v>0</v>
      </c>
      <c r="Q31" s="222">
        <f t="shared" si="6"/>
        <v>0</v>
      </c>
      <c r="R31" s="222">
        <f t="shared" si="6"/>
        <v>0</v>
      </c>
      <c r="S31" s="222">
        <f t="shared" si="6"/>
        <v>0</v>
      </c>
      <c r="T31" s="222">
        <f t="shared" si="6"/>
        <v>0</v>
      </c>
      <c r="U31" s="222">
        <f t="shared" si="6"/>
        <v>0</v>
      </c>
      <c r="V31" s="223">
        <f t="shared" si="6"/>
        <v>0</v>
      </c>
    </row>
    <row r="32" ht="20.1" customHeight="1" spans="1:22">
      <c r="A32" s="220" t="s">
        <v>69</v>
      </c>
      <c r="B32" s="220" t="s">
        <v>70</v>
      </c>
      <c r="C32" s="220" t="s">
        <v>92</v>
      </c>
      <c r="D32" s="221" t="s">
        <v>93</v>
      </c>
      <c r="E32" s="222">
        <v>208.52</v>
      </c>
      <c r="F32" s="222">
        <v>208.52</v>
      </c>
      <c r="G32" s="223">
        <v>208.52</v>
      </c>
      <c r="H32" s="223">
        <v>208.52</v>
      </c>
      <c r="I32" s="223">
        <v>0</v>
      </c>
      <c r="J32" s="223">
        <v>0</v>
      </c>
      <c r="K32" s="222">
        <v>0</v>
      </c>
      <c r="L32" s="222">
        <v>0</v>
      </c>
      <c r="M32" s="222">
        <v>0</v>
      </c>
      <c r="N32" s="222">
        <v>0</v>
      </c>
      <c r="O32" s="222">
        <v>0</v>
      </c>
      <c r="P32" s="222">
        <v>0</v>
      </c>
      <c r="Q32" s="222">
        <v>0</v>
      </c>
      <c r="R32" s="222">
        <v>0</v>
      </c>
      <c r="S32" s="222">
        <v>0</v>
      </c>
      <c r="T32" s="222">
        <v>0</v>
      </c>
      <c r="U32" s="222">
        <v>0</v>
      </c>
      <c r="V32" s="223">
        <v>0</v>
      </c>
    </row>
    <row r="33" ht="20.1" customHeight="1" spans="1:22">
      <c r="A33" s="220" t="s">
        <v>69</v>
      </c>
      <c r="B33" s="220" t="s">
        <v>70</v>
      </c>
      <c r="C33" s="220" t="s">
        <v>92</v>
      </c>
      <c r="D33" s="221" t="s">
        <v>94</v>
      </c>
      <c r="E33" s="222">
        <v>39.53</v>
      </c>
      <c r="F33" s="222">
        <v>39.53</v>
      </c>
      <c r="G33" s="223">
        <v>39.53</v>
      </c>
      <c r="H33" s="223">
        <v>39.53</v>
      </c>
      <c r="I33" s="223">
        <v>0</v>
      </c>
      <c r="J33" s="223">
        <v>0</v>
      </c>
      <c r="K33" s="222">
        <v>0</v>
      </c>
      <c r="L33" s="222">
        <v>0</v>
      </c>
      <c r="M33" s="222">
        <v>0</v>
      </c>
      <c r="N33" s="222">
        <v>0</v>
      </c>
      <c r="O33" s="222">
        <v>0</v>
      </c>
      <c r="P33" s="222">
        <v>0</v>
      </c>
      <c r="Q33" s="222">
        <v>0</v>
      </c>
      <c r="R33" s="222">
        <v>0</v>
      </c>
      <c r="S33" s="222">
        <v>0</v>
      </c>
      <c r="T33" s="222">
        <v>0</v>
      </c>
      <c r="U33" s="222">
        <v>0</v>
      </c>
      <c r="V33" s="223">
        <v>0</v>
      </c>
    </row>
    <row r="34" ht="20.1" customHeight="1" spans="1:22">
      <c r="A34" s="220" t="s">
        <v>69</v>
      </c>
      <c r="B34" s="220" t="s">
        <v>70</v>
      </c>
      <c r="C34" s="220" t="s">
        <v>92</v>
      </c>
      <c r="D34" s="221" t="s">
        <v>95</v>
      </c>
      <c r="E34" s="222">
        <v>16.82</v>
      </c>
      <c r="F34" s="222">
        <v>16.82</v>
      </c>
      <c r="G34" s="223">
        <v>16.82</v>
      </c>
      <c r="H34" s="223">
        <v>16.82</v>
      </c>
      <c r="I34" s="223">
        <v>0</v>
      </c>
      <c r="J34" s="223">
        <v>0</v>
      </c>
      <c r="K34" s="222">
        <v>0</v>
      </c>
      <c r="L34" s="222">
        <v>0</v>
      </c>
      <c r="M34" s="222">
        <v>0</v>
      </c>
      <c r="N34" s="222">
        <v>0</v>
      </c>
      <c r="O34" s="222">
        <v>0</v>
      </c>
      <c r="P34" s="222">
        <v>0</v>
      </c>
      <c r="Q34" s="222">
        <v>0</v>
      </c>
      <c r="R34" s="222">
        <v>0</v>
      </c>
      <c r="S34" s="222">
        <v>0</v>
      </c>
      <c r="T34" s="222">
        <v>0</v>
      </c>
      <c r="U34" s="222">
        <v>0</v>
      </c>
      <c r="V34" s="223">
        <v>0</v>
      </c>
    </row>
    <row r="35" ht="20.1" customHeight="1" spans="1:22">
      <c r="A35" s="220" t="s">
        <v>69</v>
      </c>
      <c r="B35" s="220" t="s">
        <v>70</v>
      </c>
      <c r="C35" s="220" t="s">
        <v>92</v>
      </c>
      <c r="D35" s="221" t="s">
        <v>72</v>
      </c>
      <c r="E35" s="222">
        <v>17.37</v>
      </c>
      <c r="F35" s="222">
        <v>17.37</v>
      </c>
      <c r="G35" s="223">
        <v>17.37</v>
      </c>
      <c r="H35" s="223">
        <v>17.37</v>
      </c>
      <c r="I35" s="223">
        <v>0</v>
      </c>
      <c r="J35" s="223">
        <v>0</v>
      </c>
      <c r="K35" s="222">
        <v>0</v>
      </c>
      <c r="L35" s="222">
        <v>0</v>
      </c>
      <c r="M35" s="222">
        <v>0</v>
      </c>
      <c r="N35" s="222">
        <v>0</v>
      </c>
      <c r="O35" s="222">
        <v>0</v>
      </c>
      <c r="P35" s="222">
        <v>0</v>
      </c>
      <c r="Q35" s="222">
        <v>0</v>
      </c>
      <c r="R35" s="222">
        <v>0</v>
      </c>
      <c r="S35" s="222">
        <v>0</v>
      </c>
      <c r="T35" s="222">
        <v>0</v>
      </c>
      <c r="U35" s="222">
        <v>0</v>
      </c>
      <c r="V35" s="223">
        <v>0</v>
      </c>
    </row>
    <row r="36" ht="20.1" customHeight="1" spans="1:22">
      <c r="A36" s="220" t="s">
        <v>69</v>
      </c>
      <c r="B36" s="220" t="s">
        <v>70</v>
      </c>
      <c r="C36" s="220" t="s">
        <v>92</v>
      </c>
      <c r="D36" s="221" t="s">
        <v>73</v>
      </c>
      <c r="E36" s="222">
        <v>0.57</v>
      </c>
      <c r="F36" s="222">
        <v>0.57</v>
      </c>
      <c r="G36" s="223">
        <v>0.57</v>
      </c>
      <c r="H36" s="223">
        <v>0.57</v>
      </c>
      <c r="I36" s="223">
        <v>0</v>
      </c>
      <c r="J36" s="223">
        <v>0</v>
      </c>
      <c r="K36" s="222">
        <v>0</v>
      </c>
      <c r="L36" s="222">
        <v>0</v>
      </c>
      <c r="M36" s="222">
        <v>0</v>
      </c>
      <c r="N36" s="222">
        <v>0</v>
      </c>
      <c r="O36" s="222">
        <v>0</v>
      </c>
      <c r="P36" s="222">
        <v>0</v>
      </c>
      <c r="Q36" s="222">
        <v>0</v>
      </c>
      <c r="R36" s="222">
        <v>0</v>
      </c>
      <c r="S36" s="222">
        <v>0</v>
      </c>
      <c r="T36" s="222">
        <v>0</v>
      </c>
      <c r="U36" s="222">
        <v>0</v>
      </c>
      <c r="V36" s="223">
        <v>0</v>
      </c>
    </row>
    <row r="37" ht="20.1" customHeight="1" spans="1:22">
      <c r="A37" s="220" t="s">
        <v>69</v>
      </c>
      <c r="B37" s="220" t="s">
        <v>70</v>
      </c>
      <c r="C37" s="220" t="s">
        <v>92</v>
      </c>
      <c r="D37" s="221" t="s">
        <v>74</v>
      </c>
      <c r="E37" s="222">
        <v>1.42</v>
      </c>
      <c r="F37" s="222">
        <v>1.42</v>
      </c>
      <c r="G37" s="223">
        <v>1.42</v>
      </c>
      <c r="H37" s="223">
        <v>1.42</v>
      </c>
      <c r="I37" s="223">
        <v>0</v>
      </c>
      <c r="J37" s="223">
        <v>0</v>
      </c>
      <c r="K37" s="222">
        <v>0</v>
      </c>
      <c r="L37" s="222">
        <v>0</v>
      </c>
      <c r="M37" s="222">
        <v>0</v>
      </c>
      <c r="N37" s="222">
        <v>0</v>
      </c>
      <c r="O37" s="222">
        <v>0</v>
      </c>
      <c r="P37" s="222">
        <v>0</v>
      </c>
      <c r="Q37" s="222">
        <v>0</v>
      </c>
      <c r="R37" s="222">
        <v>0</v>
      </c>
      <c r="S37" s="222">
        <v>0</v>
      </c>
      <c r="T37" s="222">
        <v>0</v>
      </c>
      <c r="U37" s="222">
        <v>0</v>
      </c>
      <c r="V37" s="223">
        <v>0</v>
      </c>
    </row>
    <row r="38" ht="20.1" customHeight="1" spans="1:22">
      <c r="A38" s="220" t="s">
        <v>69</v>
      </c>
      <c r="B38" s="220" t="s">
        <v>70</v>
      </c>
      <c r="C38" s="220" t="s">
        <v>92</v>
      </c>
      <c r="D38" s="221" t="s">
        <v>96</v>
      </c>
      <c r="E38" s="222">
        <v>0.43</v>
      </c>
      <c r="F38" s="222">
        <v>0.43</v>
      </c>
      <c r="G38" s="223">
        <v>0.43</v>
      </c>
      <c r="H38" s="223">
        <v>0.43</v>
      </c>
      <c r="I38" s="223">
        <v>0</v>
      </c>
      <c r="J38" s="223">
        <v>0</v>
      </c>
      <c r="K38" s="222">
        <v>0</v>
      </c>
      <c r="L38" s="222">
        <v>0</v>
      </c>
      <c r="M38" s="222">
        <v>0</v>
      </c>
      <c r="N38" s="222">
        <v>0</v>
      </c>
      <c r="O38" s="222">
        <v>0</v>
      </c>
      <c r="P38" s="222">
        <v>0</v>
      </c>
      <c r="Q38" s="222">
        <v>0</v>
      </c>
      <c r="R38" s="222">
        <v>0</v>
      </c>
      <c r="S38" s="222">
        <v>0</v>
      </c>
      <c r="T38" s="222">
        <v>0</v>
      </c>
      <c r="U38" s="222">
        <v>0</v>
      </c>
      <c r="V38" s="223">
        <v>0</v>
      </c>
    </row>
    <row r="39" ht="20.1" customHeight="1" spans="1:22">
      <c r="A39" s="220" t="s">
        <v>69</v>
      </c>
      <c r="B39" s="220" t="s">
        <v>70</v>
      </c>
      <c r="C39" s="220" t="s">
        <v>92</v>
      </c>
      <c r="D39" s="221" t="s">
        <v>97</v>
      </c>
      <c r="E39" s="222">
        <v>1100</v>
      </c>
      <c r="F39" s="222">
        <v>1100</v>
      </c>
      <c r="G39" s="223">
        <v>1100</v>
      </c>
      <c r="H39" s="223">
        <v>1100</v>
      </c>
      <c r="I39" s="223">
        <v>0</v>
      </c>
      <c r="J39" s="223">
        <v>0</v>
      </c>
      <c r="K39" s="222">
        <v>0</v>
      </c>
      <c r="L39" s="222">
        <v>0</v>
      </c>
      <c r="M39" s="222">
        <v>0</v>
      </c>
      <c r="N39" s="222">
        <v>0</v>
      </c>
      <c r="O39" s="222">
        <v>0</v>
      </c>
      <c r="P39" s="222">
        <v>0</v>
      </c>
      <c r="Q39" s="222">
        <v>0</v>
      </c>
      <c r="R39" s="222">
        <v>0</v>
      </c>
      <c r="S39" s="222">
        <v>0</v>
      </c>
      <c r="T39" s="222">
        <v>0</v>
      </c>
      <c r="U39" s="222">
        <v>0</v>
      </c>
      <c r="V39" s="223">
        <v>0</v>
      </c>
    </row>
    <row r="40" ht="20.1" customHeight="1" spans="1:22">
      <c r="A40" s="220" t="s">
        <v>69</v>
      </c>
      <c r="B40" s="220" t="s">
        <v>70</v>
      </c>
      <c r="C40" s="220" t="s">
        <v>92</v>
      </c>
      <c r="D40" s="221" t="s">
        <v>98</v>
      </c>
      <c r="E40" s="222">
        <v>2.02</v>
      </c>
      <c r="F40" s="222">
        <v>2.02</v>
      </c>
      <c r="G40" s="223">
        <v>2.02</v>
      </c>
      <c r="H40" s="223">
        <v>2.02</v>
      </c>
      <c r="I40" s="223">
        <v>0</v>
      </c>
      <c r="J40" s="223">
        <v>0</v>
      </c>
      <c r="K40" s="222">
        <v>0</v>
      </c>
      <c r="L40" s="222">
        <v>0</v>
      </c>
      <c r="M40" s="222">
        <v>0</v>
      </c>
      <c r="N40" s="222">
        <v>0</v>
      </c>
      <c r="O40" s="222">
        <v>0</v>
      </c>
      <c r="P40" s="222">
        <v>0</v>
      </c>
      <c r="Q40" s="222">
        <v>0</v>
      </c>
      <c r="R40" s="222">
        <v>0</v>
      </c>
      <c r="S40" s="222">
        <v>0</v>
      </c>
      <c r="T40" s="222">
        <v>0</v>
      </c>
      <c r="U40" s="222">
        <v>0</v>
      </c>
      <c r="V40" s="223">
        <v>0</v>
      </c>
    </row>
    <row r="41" ht="20.1" customHeight="1" spans="1:22">
      <c r="A41" s="220" t="s">
        <v>69</v>
      </c>
      <c r="B41" s="220" t="s">
        <v>70</v>
      </c>
      <c r="C41" s="220" t="s">
        <v>92</v>
      </c>
      <c r="D41" s="221" t="s">
        <v>75</v>
      </c>
      <c r="E41" s="222">
        <v>3.65</v>
      </c>
      <c r="F41" s="222">
        <v>3.65</v>
      </c>
      <c r="G41" s="223">
        <v>3.65</v>
      </c>
      <c r="H41" s="223">
        <v>3.65</v>
      </c>
      <c r="I41" s="223">
        <v>0</v>
      </c>
      <c r="J41" s="223">
        <v>0</v>
      </c>
      <c r="K41" s="222">
        <v>0</v>
      </c>
      <c r="L41" s="222">
        <v>0</v>
      </c>
      <c r="M41" s="222">
        <v>0</v>
      </c>
      <c r="N41" s="222">
        <v>0</v>
      </c>
      <c r="O41" s="222">
        <v>0</v>
      </c>
      <c r="P41" s="222">
        <v>0</v>
      </c>
      <c r="Q41" s="222">
        <v>0</v>
      </c>
      <c r="R41" s="222">
        <v>0</v>
      </c>
      <c r="S41" s="222">
        <v>0</v>
      </c>
      <c r="T41" s="222">
        <v>0</v>
      </c>
      <c r="U41" s="222">
        <v>0</v>
      </c>
      <c r="V41" s="223">
        <v>0</v>
      </c>
    </row>
    <row r="42" ht="20.1" customHeight="1" spans="1:22">
      <c r="A42" s="220" t="s">
        <v>69</v>
      </c>
      <c r="B42" s="220" t="s">
        <v>70</v>
      </c>
      <c r="C42" s="220" t="s">
        <v>92</v>
      </c>
      <c r="D42" s="221" t="s">
        <v>76</v>
      </c>
      <c r="E42" s="222">
        <v>22.28</v>
      </c>
      <c r="F42" s="222">
        <v>22.28</v>
      </c>
      <c r="G42" s="223">
        <v>22.28</v>
      </c>
      <c r="H42" s="223">
        <v>22.28</v>
      </c>
      <c r="I42" s="223">
        <v>0</v>
      </c>
      <c r="J42" s="223">
        <v>0</v>
      </c>
      <c r="K42" s="222">
        <v>0</v>
      </c>
      <c r="L42" s="222">
        <v>0</v>
      </c>
      <c r="M42" s="222">
        <v>0</v>
      </c>
      <c r="N42" s="222">
        <v>0</v>
      </c>
      <c r="O42" s="222">
        <v>0</v>
      </c>
      <c r="P42" s="222">
        <v>0</v>
      </c>
      <c r="Q42" s="222">
        <v>0</v>
      </c>
      <c r="R42" s="222">
        <v>0</v>
      </c>
      <c r="S42" s="222">
        <v>0</v>
      </c>
      <c r="T42" s="222">
        <v>0</v>
      </c>
      <c r="U42" s="222">
        <v>0</v>
      </c>
      <c r="V42" s="223">
        <v>0</v>
      </c>
    </row>
    <row r="43" ht="20.1" customHeight="1" spans="1:22">
      <c r="A43" s="220" t="s">
        <v>69</v>
      </c>
      <c r="B43" s="220" t="s">
        <v>70</v>
      </c>
      <c r="C43" s="220" t="s">
        <v>92</v>
      </c>
      <c r="D43" s="221" t="s">
        <v>77</v>
      </c>
      <c r="E43" s="222">
        <v>5.04</v>
      </c>
      <c r="F43" s="222">
        <v>5.04</v>
      </c>
      <c r="G43" s="223">
        <v>5.04</v>
      </c>
      <c r="H43" s="223">
        <v>5.04</v>
      </c>
      <c r="I43" s="223">
        <v>0</v>
      </c>
      <c r="J43" s="223">
        <v>0</v>
      </c>
      <c r="K43" s="222">
        <v>0</v>
      </c>
      <c r="L43" s="222">
        <v>0</v>
      </c>
      <c r="M43" s="222">
        <v>0</v>
      </c>
      <c r="N43" s="222">
        <v>0</v>
      </c>
      <c r="O43" s="222">
        <v>0</v>
      </c>
      <c r="P43" s="222">
        <v>0</v>
      </c>
      <c r="Q43" s="222">
        <v>0</v>
      </c>
      <c r="R43" s="222">
        <v>0</v>
      </c>
      <c r="S43" s="222">
        <v>0</v>
      </c>
      <c r="T43" s="222">
        <v>0</v>
      </c>
      <c r="U43" s="222">
        <v>0</v>
      </c>
      <c r="V43" s="223">
        <v>0</v>
      </c>
    </row>
    <row r="44" ht="20.1" customHeight="1" spans="1:22">
      <c r="A44" s="220" t="s">
        <v>69</v>
      </c>
      <c r="B44" s="220" t="s">
        <v>70</v>
      </c>
      <c r="C44" s="220" t="s">
        <v>92</v>
      </c>
      <c r="D44" s="221" t="s">
        <v>99</v>
      </c>
      <c r="E44" s="222">
        <v>253.29</v>
      </c>
      <c r="F44" s="222">
        <v>253.29</v>
      </c>
      <c r="G44" s="223">
        <v>253.29</v>
      </c>
      <c r="H44" s="223">
        <v>253.29</v>
      </c>
      <c r="I44" s="223">
        <v>0</v>
      </c>
      <c r="J44" s="223">
        <v>0</v>
      </c>
      <c r="K44" s="222">
        <v>0</v>
      </c>
      <c r="L44" s="222">
        <v>0</v>
      </c>
      <c r="M44" s="222">
        <v>0</v>
      </c>
      <c r="N44" s="222">
        <v>0</v>
      </c>
      <c r="O44" s="222">
        <v>0</v>
      </c>
      <c r="P44" s="222">
        <v>0</v>
      </c>
      <c r="Q44" s="222">
        <v>0</v>
      </c>
      <c r="R44" s="222">
        <v>0</v>
      </c>
      <c r="S44" s="222">
        <v>0</v>
      </c>
      <c r="T44" s="222">
        <v>0</v>
      </c>
      <c r="U44" s="222">
        <v>0</v>
      </c>
      <c r="V44" s="223">
        <v>0</v>
      </c>
    </row>
    <row r="45" ht="20.1" customHeight="1" spans="1:22">
      <c r="A45" s="220" t="s">
        <v>69</v>
      </c>
      <c r="B45" s="220" t="s">
        <v>70</v>
      </c>
      <c r="C45" s="220" t="s">
        <v>92</v>
      </c>
      <c r="D45" s="221" t="s">
        <v>100</v>
      </c>
      <c r="E45" s="222">
        <v>34</v>
      </c>
      <c r="F45" s="222">
        <v>34</v>
      </c>
      <c r="G45" s="223">
        <v>34</v>
      </c>
      <c r="H45" s="223">
        <v>34</v>
      </c>
      <c r="I45" s="223">
        <v>0</v>
      </c>
      <c r="J45" s="223">
        <v>0</v>
      </c>
      <c r="K45" s="222">
        <v>0</v>
      </c>
      <c r="L45" s="222">
        <v>0</v>
      </c>
      <c r="M45" s="222">
        <v>0</v>
      </c>
      <c r="N45" s="222">
        <v>0</v>
      </c>
      <c r="O45" s="222">
        <v>0</v>
      </c>
      <c r="P45" s="222">
        <v>0</v>
      </c>
      <c r="Q45" s="222">
        <v>0</v>
      </c>
      <c r="R45" s="222">
        <v>0</v>
      </c>
      <c r="S45" s="222">
        <v>0</v>
      </c>
      <c r="T45" s="222">
        <v>0</v>
      </c>
      <c r="U45" s="222">
        <v>0</v>
      </c>
      <c r="V45" s="223">
        <v>0</v>
      </c>
    </row>
    <row r="46" ht="20.1" customHeight="1" spans="1:22">
      <c r="A46" s="220"/>
      <c r="B46" s="220"/>
      <c r="C46" s="220"/>
      <c r="D46" s="221" t="s">
        <v>101</v>
      </c>
      <c r="E46" s="222">
        <f t="shared" ref="E46:V46" si="7">E47+E51+E62+E73+E78</f>
        <v>7034.01</v>
      </c>
      <c r="F46" s="222">
        <f t="shared" si="7"/>
        <v>7034.01</v>
      </c>
      <c r="G46" s="223">
        <f t="shared" si="7"/>
        <v>6641.31</v>
      </c>
      <c r="H46" s="223">
        <f t="shared" si="7"/>
        <v>1228.25</v>
      </c>
      <c r="I46" s="223">
        <f t="shared" si="7"/>
        <v>5413.06</v>
      </c>
      <c r="J46" s="223">
        <f t="shared" si="7"/>
        <v>300</v>
      </c>
      <c r="K46" s="222">
        <f t="shared" si="7"/>
        <v>0</v>
      </c>
      <c r="L46" s="222">
        <f t="shared" si="7"/>
        <v>0</v>
      </c>
      <c r="M46" s="222">
        <f t="shared" si="7"/>
        <v>0</v>
      </c>
      <c r="N46" s="222">
        <f t="shared" si="7"/>
        <v>0</v>
      </c>
      <c r="O46" s="222">
        <f t="shared" si="7"/>
        <v>300</v>
      </c>
      <c r="P46" s="222">
        <f t="shared" si="7"/>
        <v>92.7</v>
      </c>
      <c r="Q46" s="222">
        <f t="shared" si="7"/>
        <v>0</v>
      </c>
      <c r="R46" s="222">
        <f t="shared" si="7"/>
        <v>0</v>
      </c>
      <c r="S46" s="222">
        <f t="shared" si="7"/>
        <v>0</v>
      </c>
      <c r="T46" s="222">
        <f t="shared" si="7"/>
        <v>0</v>
      </c>
      <c r="U46" s="222">
        <f t="shared" si="7"/>
        <v>0</v>
      </c>
      <c r="V46" s="223">
        <f t="shared" si="7"/>
        <v>0</v>
      </c>
    </row>
    <row r="47" ht="20.1" customHeight="1" spans="1:22">
      <c r="A47" s="220"/>
      <c r="B47" s="220"/>
      <c r="C47" s="220"/>
      <c r="D47" s="221" t="s">
        <v>102</v>
      </c>
      <c r="E47" s="222">
        <f t="shared" ref="E47:V47" si="8">SUM(E48:E50)</f>
        <v>526.06</v>
      </c>
      <c r="F47" s="222">
        <f t="shared" si="8"/>
        <v>526.06</v>
      </c>
      <c r="G47" s="223">
        <f t="shared" si="8"/>
        <v>510.56</v>
      </c>
      <c r="H47" s="223">
        <f t="shared" si="8"/>
        <v>0</v>
      </c>
      <c r="I47" s="223">
        <f t="shared" si="8"/>
        <v>510.56</v>
      </c>
      <c r="J47" s="223">
        <f t="shared" si="8"/>
        <v>0</v>
      </c>
      <c r="K47" s="222">
        <f t="shared" si="8"/>
        <v>0</v>
      </c>
      <c r="L47" s="222">
        <f t="shared" si="8"/>
        <v>0</v>
      </c>
      <c r="M47" s="222">
        <f t="shared" si="8"/>
        <v>0</v>
      </c>
      <c r="N47" s="222">
        <f t="shared" si="8"/>
        <v>0</v>
      </c>
      <c r="O47" s="222">
        <f t="shared" si="8"/>
        <v>0</v>
      </c>
      <c r="P47" s="222">
        <f t="shared" si="8"/>
        <v>15.5</v>
      </c>
      <c r="Q47" s="222">
        <f t="shared" si="8"/>
        <v>0</v>
      </c>
      <c r="R47" s="222">
        <f t="shared" si="8"/>
        <v>0</v>
      </c>
      <c r="S47" s="222">
        <f t="shared" si="8"/>
        <v>0</v>
      </c>
      <c r="T47" s="222">
        <f t="shared" si="8"/>
        <v>0</v>
      </c>
      <c r="U47" s="222">
        <f t="shared" si="8"/>
        <v>0</v>
      </c>
      <c r="V47" s="223">
        <f t="shared" si="8"/>
        <v>0</v>
      </c>
    </row>
    <row r="48" ht="20.1" customHeight="1" spans="1:22">
      <c r="A48" s="220" t="s">
        <v>69</v>
      </c>
      <c r="B48" s="220" t="s">
        <v>80</v>
      </c>
      <c r="C48" s="220" t="s">
        <v>70</v>
      </c>
      <c r="D48" s="221" t="s">
        <v>103</v>
      </c>
      <c r="E48" s="222">
        <v>38.56</v>
      </c>
      <c r="F48" s="222">
        <v>38.56</v>
      </c>
      <c r="G48" s="223">
        <v>38.56</v>
      </c>
      <c r="H48" s="223">
        <v>0</v>
      </c>
      <c r="I48" s="223">
        <v>38.56</v>
      </c>
      <c r="J48" s="223">
        <v>0</v>
      </c>
      <c r="K48" s="222">
        <v>0</v>
      </c>
      <c r="L48" s="222">
        <v>0</v>
      </c>
      <c r="M48" s="222">
        <v>0</v>
      </c>
      <c r="N48" s="222">
        <v>0</v>
      </c>
      <c r="O48" s="222">
        <v>0</v>
      </c>
      <c r="P48" s="222">
        <v>0</v>
      </c>
      <c r="Q48" s="222">
        <v>0</v>
      </c>
      <c r="R48" s="222">
        <v>0</v>
      </c>
      <c r="S48" s="222">
        <v>0</v>
      </c>
      <c r="T48" s="222">
        <v>0</v>
      </c>
      <c r="U48" s="222">
        <v>0</v>
      </c>
      <c r="V48" s="223">
        <v>0</v>
      </c>
    </row>
    <row r="49" ht="20.1" customHeight="1" spans="1:22">
      <c r="A49" s="220" t="s">
        <v>69</v>
      </c>
      <c r="B49" s="220" t="s">
        <v>80</v>
      </c>
      <c r="C49" s="220" t="s">
        <v>70</v>
      </c>
      <c r="D49" s="221" t="s">
        <v>104</v>
      </c>
      <c r="E49" s="222">
        <v>15.5</v>
      </c>
      <c r="F49" s="222">
        <v>15.5</v>
      </c>
      <c r="G49" s="223">
        <v>0</v>
      </c>
      <c r="H49" s="223">
        <v>0</v>
      </c>
      <c r="I49" s="223">
        <v>0</v>
      </c>
      <c r="J49" s="223">
        <v>0</v>
      </c>
      <c r="K49" s="222">
        <v>0</v>
      </c>
      <c r="L49" s="222">
        <v>0</v>
      </c>
      <c r="M49" s="222">
        <v>0</v>
      </c>
      <c r="N49" s="222">
        <v>0</v>
      </c>
      <c r="O49" s="222">
        <v>0</v>
      </c>
      <c r="P49" s="222">
        <v>15.5</v>
      </c>
      <c r="Q49" s="222">
        <v>0</v>
      </c>
      <c r="R49" s="222">
        <v>0</v>
      </c>
      <c r="S49" s="222">
        <v>0</v>
      </c>
      <c r="T49" s="222">
        <v>0</v>
      </c>
      <c r="U49" s="222">
        <v>0</v>
      </c>
      <c r="V49" s="223">
        <v>0</v>
      </c>
    </row>
    <row r="50" ht="20.1" customHeight="1" spans="1:22">
      <c r="A50" s="220" t="s">
        <v>69</v>
      </c>
      <c r="B50" s="220" t="s">
        <v>80</v>
      </c>
      <c r="C50" s="220" t="s">
        <v>70</v>
      </c>
      <c r="D50" s="221" t="s">
        <v>105</v>
      </c>
      <c r="E50" s="222">
        <v>472</v>
      </c>
      <c r="F50" s="222">
        <v>472</v>
      </c>
      <c r="G50" s="223">
        <v>472</v>
      </c>
      <c r="H50" s="223">
        <v>0</v>
      </c>
      <c r="I50" s="223">
        <v>472</v>
      </c>
      <c r="J50" s="223">
        <v>0</v>
      </c>
      <c r="K50" s="222">
        <v>0</v>
      </c>
      <c r="L50" s="222">
        <v>0</v>
      </c>
      <c r="M50" s="222">
        <v>0</v>
      </c>
      <c r="N50" s="222">
        <v>0</v>
      </c>
      <c r="O50" s="222">
        <v>0</v>
      </c>
      <c r="P50" s="222">
        <v>0</v>
      </c>
      <c r="Q50" s="222">
        <v>0</v>
      </c>
      <c r="R50" s="222">
        <v>0</v>
      </c>
      <c r="S50" s="222">
        <v>0</v>
      </c>
      <c r="T50" s="222">
        <v>0</v>
      </c>
      <c r="U50" s="222">
        <v>0</v>
      </c>
      <c r="V50" s="223">
        <v>0</v>
      </c>
    </row>
    <row r="51" ht="20.1" customHeight="1" spans="1:22">
      <c r="A51" s="220"/>
      <c r="B51" s="220"/>
      <c r="C51" s="220"/>
      <c r="D51" s="221" t="s">
        <v>106</v>
      </c>
      <c r="E51" s="222">
        <f t="shared" ref="E51:V51" si="9">SUM(E52:E61)</f>
        <v>2524.19</v>
      </c>
      <c r="F51" s="222">
        <f t="shared" si="9"/>
        <v>2524.19</v>
      </c>
      <c r="G51" s="223">
        <f t="shared" si="9"/>
        <v>2524.19</v>
      </c>
      <c r="H51" s="223">
        <f t="shared" si="9"/>
        <v>394.33</v>
      </c>
      <c r="I51" s="223">
        <f t="shared" si="9"/>
        <v>2129.86</v>
      </c>
      <c r="J51" s="223">
        <f t="shared" si="9"/>
        <v>0</v>
      </c>
      <c r="K51" s="222">
        <f t="shared" si="9"/>
        <v>0</v>
      </c>
      <c r="L51" s="222">
        <f t="shared" si="9"/>
        <v>0</v>
      </c>
      <c r="M51" s="222">
        <f t="shared" si="9"/>
        <v>0</v>
      </c>
      <c r="N51" s="222">
        <f t="shared" si="9"/>
        <v>0</v>
      </c>
      <c r="O51" s="222">
        <f t="shared" si="9"/>
        <v>0</v>
      </c>
      <c r="P51" s="222">
        <f t="shared" si="9"/>
        <v>0</v>
      </c>
      <c r="Q51" s="222">
        <f t="shared" si="9"/>
        <v>0</v>
      </c>
      <c r="R51" s="222">
        <f t="shared" si="9"/>
        <v>0</v>
      </c>
      <c r="S51" s="222">
        <f t="shared" si="9"/>
        <v>0</v>
      </c>
      <c r="T51" s="222">
        <f t="shared" si="9"/>
        <v>0</v>
      </c>
      <c r="U51" s="222">
        <f t="shared" si="9"/>
        <v>0</v>
      </c>
      <c r="V51" s="223">
        <f t="shared" si="9"/>
        <v>0</v>
      </c>
    </row>
    <row r="52" ht="20.1" customHeight="1" spans="1:22">
      <c r="A52" s="220" t="s">
        <v>69</v>
      </c>
      <c r="B52" s="220" t="s">
        <v>80</v>
      </c>
      <c r="C52" s="220" t="s">
        <v>80</v>
      </c>
      <c r="D52" s="221" t="s">
        <v>107</v>
      </c>
      <c r="E52" s="222">
        <v>300</v>
      </c>
      <c r="F52" s="222">
        <v>300</v>
      </c>
      <c r="G52" s="223">
        <v>300</v>
      </c>
      <c r="H52" s="223">
        <v>0</v>
      </c>
      <c r="I52" s="223">
        <v>300</v>
      </c>
      <c r="J52" s="223">
        <v>0</v>
      </c>
      <c r="K52" s="222">
        <v>0</v>
      </c>
      <c r="L52" s="222">
        <v>0</v>
      </c>
      <c r="M52" s="222">
        <v>0</v>
      </c>
      <c r="N52" s="222">
        <v>0</v>
      </c>
      <c r="O52" s="222">
        <v>0</v>
      </c>
      <c r="P52" s="222">
        <v>0</v>
      </c>
      <c r="Q52" s="222">
        <v>0</v>
      </c>
      <c r="R52" s="222">
        <v>0</v>
      </c>
      <c r="S52" s="222">
        <v>0</v>
      </c>
      <c r="T52" s="222">
        <v>0</v>
      </c>
      <c r="U52" s="222">
        <v>0</v>
      </c>
      <c r="V52" s="223">
        <v>0</v>
      </c>
    </row>
    <row r="53" ht="20.1" customHeight="1" spans="1:22">
      <c r="A53" s="220" t="s">
        <v>69</v>
      </c>
      <c r="B53" s="220" t="s">
        <v>80</v>
      </c>
      <c r="C53" s="220" t="s">
        <v>80</v>
      </c>
      <c r="D53" s="221" t="s">
        <v>108</v>
      </c>
      <c r="E53" s="222">
        <v>11</v>
      </c>
      <c r="F53" s="222">
        <v>11</v>
      </c>
      <c r="G53" s="223">
        <v>11</v>
      </c>
      <c r="H53" s="223">
        <v>0</v>
      </c>
      <c r="I53" s="223">
        <v>11</v>
      </c>
      <c r="J53" s="223">
        <v>0</v>
      </c>
      <c r="K53" s="222">
        <v>0</v>
      </c>
      <c r="L53" s="222">
        <v>0</v>
      </c>
      <c r="M53" s="222">
        <v>0</v>
      </c>
      <c r="N53" s="222">
        <v>0</v>
      </c>
      <c r="O53" s="222">
        <v>0</v>
      </c>
      <c r="P53" s="222">
        <v>0</v>
      </c>
      <c r="Q53" s="222">
        <v>0</v>
      </c>
      <c r="R53" s="222">
        <v>0</v>
      </c>
      <c r="S53" s="222">
        <v>0</v>
      </c>
      <c r="T53" s="222">
        <v>0</v>
      </c>
      <c r="U53" s="222">
        <v>0</v>
      </c>
      <c r="V53" s="223">
        <v>0</v>
      </c>
    </row>
    <row r="54" ht="20.1" customHeight="1" spans="1:22">
      <c r="A54" s="220" t="s">
        <v>69</v>
      </c>
      <c r="B54" s="220" t="s">
        <v>80</v>
      </c>
      <c r="C54" s="220" t="s">
        <v>80</v>
      </c>
      <c r="D54" s="221" t="s">
        <v>109</v>
      </c>
      <c r="E54" s="222">
        <v>360</v>
      </c>
      <c r="F54" s="222">
        <v>360</v>
      </c>
      <c r="G54" s="223">
        <v>360</v>
      </c>
      <c r="H54" s="223">
        <v>0</v>
      </c>
      <c r="I54" s="223">
        <v>360</v>
      </c>
      <c r="J54" s="223">
        <v>0</v>
      </c>
      <c r="K54" s="222">
        <v>0</v>
      </c>
      <c r="L54" s="222">
        <v>0</v>
      </c>
      <c r="M54" s="222">
        <v>0</v>
      </c>
      <c r="N54" s="222">
        <v>0</v>
      </c>
      <c r="O54" s="222">
        <v>0</v>
      </c>
      <c r="P54" s="222">
        <v>0</v>
      </c>
      <c r="Q54" s="222">
        <v>0</v>
      </c>
      <c r="R54" s="222">
        <v>0</v>
      </c>
      <c r="S54" s="222">
        <v>0</v>
      </c>
      <c r="T54" s="222">
        <v>0</v>
      </c>
      <c r="U54" s="222">
        <v>0</v>
      </c>
      <c r="V54" s="223">
        <v>0</v>
      </c>
    </row>
    <row r="55" ht="20.1" customHeight="1" spans="1:22">
      <c r="A55" s="220" t="s">
        <v>69</v>
      </c>
      <c r="B55" s="220" t="s">
        <v>80</v>
      </c>
      <c r="C55" s="220" t="s">
        <v>80</v>
      </c>
      <c r="D55" s="221" t="s">
        <v>110</v>
      </c>
      <c r="E55" s="222">
        <v>520</v>
      </c>
      <c r="F55" s="222">
        <v>520</v>
      </c>
      <c r="G55" s="223">
        <v>520</v>
      </c>
      <c r="H55" s="223">
        <v>0</v>
      </c>
      <c r="I55" s="223">
        <v>520</v>
      </c>
      <c r="J55" s="223">
        <v>0</v>
      </c>
      <c r="K55" s="222">
        <v>0</v>
      </c>
      <c r="L55" s="222">
        <v>0</v>
      </c>
      <c r="M55" s="222">
        <v>0</v>
      </c>
      <c r="N55" s="222">
        <v>0</v>
      </c>
      <c r="O55" s="222">
        <v>0</v>
      </c>
      <c r="P55" s="222">
        <v>0</v>
      </c>
      <c r="Q55" s="222">
        <v>0</v>
      </c>
      <c r="R55" s="222">
        <v>0</v>
      </c>
      <c r="S55" s="222">
        <v>0</v>
      </c>
      <c r="T55" s="222">
        <v>0</v>
      </c>
      <c r="U55" s="222">
        <v>0</v>
      </c>
      <c r="V55" s="223">
        <v>0</v>
      </c>
    </row>
    <row r="56" ht="20.1" customHeight="1" spans="1:22">
      <c r="A56" s="220" t="s">
        <v>69</v>
      </c>
      <c r="B56" s="220" t="s">
        <v>80</v>
      </c>
      <c r="C56" s="220" t="s">
        <v>80</v>
      </c>
      <c r="D56" s="221" t="s">
        <v>111</v>
      </c>
      <c r="E56" s="222">
        <v>52.85</v>
      </c>
      <c r="F56" s="222">
        <v>52.85</v>
      </c>
      <c r="G56" s="223">
        <v>52.85</v>
      </c>
      <c r="H56" s="223">
        <v>0</v>
      </c>
      <c r="I56" s="223">
        <v>52.85</v>
      </c>
      <c r="J56" s="223">
        <v>0</v>
      </c>
      <c r="K56" s="222">
        <v>0</v>
      </c>
      <c r="L56" s="222">
        <v>0</v>
      </c>
      <c r="M56" s="222">
        <v>0</v>
      </c>
      <c r="N56" s="222">
        <v>0</v>
      </c>
      <c r="O56" s="222">
        <v>0</v>
      </c>
      <c r="P56" s="222">
        <v>0</v>
      </c>
      <c r="Q56" s="222">
        <v>0</v>
      </c>
      <c r="R56" s="222">
        <v>0</v>
      </c>
      <c r="S56" s="222">
        <v>0</v>
      </c>
      <c r="T56" s="222">
        <v>0</v>
      </c>
      <c r="U56" s="222">
        <v>0</v>
      </c>
      <c r="V56" s="223">
        <v>0</v>
      </c>
    </row>
    <row r="57" ht="20.1" customHeight="1" spans="1:22">
      <c r="A57" s="220" t="s">
        <v>69</v>
      </c>
      <c r="B57" s="220" t="s">
        <v>80</v>
      </c>
      <c r="C57" s="220" t="s">
        <v>80</v>
      </c>
      <c r="D57" s="221" t="s">
        <v>112</v>
      </c>
      <c r="E57" s="222">
        <v>310.33</v>
      </c>
      <c r="F57" s="222">
        <v>310.33</v>
      </c>
      <c r="G57" s="223">
        <v>310.33</v>
      </c>
      <c r="H57" s="223">
        <v>162.33</v>
      </c>
      <c r="I57" s="223">
        <v>148</v>
      </c>
      <c r="J57" s="223">
        <v>0</v>
      </c>
      <c r="K57" s="222">
        <v>0</v>
      </c>
      <c r="L57" s="222">
        <v>0</v>
      </c>
      <c r="M57" s="222">
        <v>0</v>
      </c>
      <c r="N57" s="222">
        <v>0</v>
      </c>
      <c r="O57" s="222">
        <v>0</v>
      </c>
      <c r="P57" s="222">
        <v>0</v>
      </c>
      <c r="Q57" s="222">
        <v>0</v>
      </c>
      <c r="R57" s="222">
        <v>0</v>
      </c>
      <c r="S57" s="222">
        <v>0</v>
      </c>
      <c r="T57" s="222">
        <v>0</v>
      </c>
      <c r="U57" s="222">
        <v>0</v>
      </c>
      <c r="V57" s="223">
        <v>0</v>
      </c>
    </row>
    <row r="58" ht="20.1" customHeight="1" spans="1:22">
      <c r="A58" s="220" t="s">
        <v>69</v>
      </c>
      <c r="B58" s="220" t="s">
        <v>80</v>
      </c>
      <c r="C58" s="220" t="s">
        <v>80</v>
      </c>
      <c r="D58" s="221" t="s">
        <v>113</v>
      </c>
      <c r="E58" s="222">
        <v>343.01</v>
      </c>
      <c r="F58" s="222">
        <v>343.01</v>
      </c>
      <c r="G58" s="223">
        <v>343.01</v>
      </c>
      <c r="H58" s="223">
        <v>232</v>
      </c>
      <c r="I58" s="223">
        <v>111.01</v>
      </c>
      <c r="J58" s="223">
        <v>0</v>
      </c>
      <c r="K58" s="222">
        <v>0</v>
      </c>
      <c r="L58" s="222">
        <v>0</v>
      </c>
      <c r="M58" s="222">
        <v>0</v>
      </c>
      <c r="N58" s="222">
        <v>0</v>
      </c>
      <c r="O58" s="222">
        <v>0</v>
      </c>
      <c r="P58" s="222">
        <v>0</v>
      </c>
      <c r="Q58" s="222">
        <v>0</v>
      </c>
      <c r="R58" s="222">
        <v>0</v>
      </c>
      <c r="S58" s="222">
        <v>0</v>
      </c>
      <c r="T58" s="222">
        <v>0</v>
      </c>
      <c r="U58" s="222">
        <v>0</v>
      </c>
      <c r="V58" s="223">
        <v>0</v>
      </c>
    </row>
    <row r="59" ht="20.1" customHeight="1" spans="1:22">
      <c r="A59" s="220" t="s">
        <v>69</v>
      </c>
      <c r="B59" s="220" t="s">
        <v>80</v>
      </c>
      <c r="C59" s="220" t="s">
        <v>80</v>
      </c>
      <c r="D59" s="221" t="s">
        <v>114</v>
      </c>
      <c r="E59" s="222">
        <v>165.3</v>
      </c>
      <c r="F59" s="222">
        <v>165.3</v>
      </c>
      <c r="G59" s="223">
        <v>165.3</v>
      </c>
      <c r="H59" s="223">
        <v>0</v>
      </c>
      <c r="I59" s="223">
        <v>165.3</v>
      </c>
      <c r="J59" s="223">
        <v>0</v>
      </c>
      <c r="K59" s="222">
        <v>0</v>
      </c>
      <c r="L59" s="222">
        <v>0</v>
      </c>
      <c r="M59" s="222">
        <v>0</v>
      </c>
      <c r="N59" s="222">
        <v>0</v>
      </c>
      <c r="O59" s="222">
        <v>0</v>
      </c>
      <c r="P59" s="222">
        <v>0</v>
      </c>
      <c r="Q59" s="222">
        <v>0</v>
      </c>
      <c r="R59" s="222">
        <v>0</v>
      </c>
      <c r="S59" s="222">
        <v>0</v>
      </c>
      <c r="T59" s="222">
        <v>0</v>
      </c>
      <c r="U59" s="222">
        <v>0</v>
      </c>
      <c r="V59" s="223">
        <v>0</v>
      </c>
    </row>
    <row r="60" ht="20.1" customHeight="1" spans="1:22">
      <c r="A60" s="220" t="s">
        <v>69</v>
      </c>
      <c r="B60" s="220" t="s">
        <v>80</v>
      </c>
      <c r="C60" s="220" t="s">
        <v>80</v>
      </c>
      <c r="D60" s="221" t="s">
        <v>115</v>
      </c>
      <c r="E60" s="222">
        <v>150</v>
      </c>
      <c r="F60" s="222">
        <v>150</v>
      </c>
      <c r="G60" s="223">
        <v>150</v>
      </c>
      <c r="H60" s="223">
        <v>0</v>
      </c>
      <c r="I60" s="223">
        <v>150</v>
      </c>
      <c r="J60" s="223">
        <v>0</v>
      </c>
      <c r="K60" s="222">
        <v>0</v>
      </c>
      <c r="L60" s="222">
        <v>0</v>
      </c>
      <c r="M60" s="222">
        <v>0</v>
      </c>
      <c r="N60" s="222">
        <v>0</v>
      </c>
      <c r="O60" s="222">
        <v>0</v>
      </c>
      <c r="P60" s="222">
        <v>0</v>
      </c>
      <c r="Q60" s="222">
        <v>0</v>
      </c>
      <c r="R60" s="222">
        <v>0</v>
      </c>
      <c r="S60" s="222">
        <v>0</v>
      </c>
      <c r="T60" s="222">
        <v>0</v>
      </c>
      <c r="U60" s="222">
        <v>0</v>
      </c>
      <c r="V60" s="223">
        <v>0</v>
      </c>
    </row>
    <row r="61" ht="20.1" customHeight="1" spans="1:22">
      <c r="A61" s="220" t="s">
        <v>69</v>
      </c>
      <c r="B61" s="220" t="s">
        <v>80</v>
      </c>
      <c r="C61" s="220" t="s">
        <v>80</v>
      </c>
      <c r="D61" s="221" t="s">
        <v>116</v>
      </c>
      <c r="E61" s="222">
        <v>311.7</v>
      </c>
      <c r="F61" s="222">
        <v>311.7</v>
      </c>
      <c r="G61" s="223">
        <v>311.7</v>
      </c>
      <c r="H61" s="223">
        <v>0</v>
      </c>
      <c r="I61" s="223">
        <v>311.7</v>
      </c>
      <c r="J61" s="223">
        <v>0</v>
      </c>
      <c r="K61" s="222">
        <v>0</v>
      </c>
      <c r="L61" s="222">
        <v>0</v>
      </c>
      <c r="M61" s="222">
        <v>0</v>
      </c>
      <c r="N61" s="222">
        <v>0</v>
      </c>
      <c r="O61" s="222">
        <v>0</v>
      </c>
      <c r="P61" s="222">
        <v>0</v>
      </c>
      <c r="Q61" s="222">
        <v>0</v>
      </c>
      <c r="R61" s="222">
        <v>0</v>
      </c>
      <c r="S61" s="222">
        <v>0</v>
      </c>
      <c r="T61" s="222">
        <v>0</v>
      </c>
      <c r="U61" s="222">
        <v>0</v>
      </c>
      <c r="V61" s="223">
        <v>0</v>
      </c>
    </row>
    <row r="62" ht="20.1" customHeight="1" spans="1:22">
      <c r="A62" s="220"/>
      <c r="B62" s="220"/>
      <c r="C62" s="220"/>
      <c r="D62" s="221" t="s">
        <v>117</v>
      </c>
      <c r="E62" s="222">
        <f t="shared" ref="E62:V62" si="10">SUM(E63:E72)</f>
        <v>2773.87</v>
      </c>
      <c r="F62" s="222">
        <f t="shared" si="10"/>
        <v>2773.87</v>
      </c>
      <c r="G62" s="223">
        <f t="shared" si="10"/>
        <v>2696.67</v>
      </c>
      <c r="H62" s="223">
        <f t="shared" si="10"/>
        <v>427.7</v>
      </c>
      <c r="I62" s="223">
        <f t="shared" si="10"/>
        <v>2268.97</v>
      </c>
      <c r="J62" s="223">
        <f t="shared" si="10"/>
        <v>0</v>
      </c>
      <c r="K62" s="222">
        <f t="shared" si="10"/>
        <v>0</v>
      </c>
      <c r="L62" s="222">
        <f t="shared" si="10"/>
        <v>0</v>
      </c>
      <c r="M62" s="222">
        <f t="shared" si="10"/>
        <v>0</v>
      </c>
      <c r="N62" s="222">
        <f t="shared" si="10"/>
        <v>0</v>
      </c>
      <c r="O62" s="222">
        <f t="shared" si="10"/>
        <v>0</v>
      </c>
      <c r="P62" s="222">
        <f t="shared" si="10"/>
        <v>77.2</v>
      </c>
      <c r="Q62" s="222">
        <f t="shared" si="10"/>
        <v>0</v>
      </c>
      <c r="R62" s="222">
        <f t="shared" si="10"/>
        <v>0</v>
      </c>
      <c r="S62" s="222">
        <f t="shared" si="10"/>
        <v>0</v>
      </c>
      <c r="T62" s="222">
        <f t="shared" si="10"/>
        <v>0</v>
      </c>
      <c r="U62" s="222">
        <f t="shared" si="10"/>
        <v>0</v>
      </c>
      <c r="V62" s="223">
        <f t="shared" si="10"/>
        <v>0</v>
      </c>
    </row>
    <row r="63" ht="20.1" customHeight="1" spans="1:22">
      <c r="A63" s="220" t="s">
        <v>69</v>
      </c>
      <c r="B63" s="220" t="s">
        <v>80</v>
      </c>
      <c r="C63" s="220" t="s">
        <v>118</v>
      </c>
      <c r="D63" s="221" t="s">
        <v>119</v>
      </c>
      <c r="E63" s="222">
        <v>431</v>
      </c>
      <c r="F63" s="222">
        <v>431</v>
      </c>
      <c r="G63" s="223">
        <v>431</v>
      </c>
      <c r="H63" s="223">
        <v>0</v>
      </c>
      <c r="I63" s="223">
        <v>431</v>
      </c>
      <c r="J63" s="223">
        <v>0</v>
      </c>
      <c r="K63" s="222">
        <v>0</v>
      </c>
      <c r="L63" s="222">
        <v>0</v>
      </c>
      <c r="M63" s="222">
        <v>0</v>
      </c>
      <c r="N63" s="222">
        <v>0</v>
      </c>
      <c r="O63" s="222">
        <v>0</v>
      </c>
      <c r="P63" s="222">
        <v>0</v>
      </c>
      <c r="Q63" s="222">
        <v>0</v>
      </c>
      <c r="R63" s="222">
        <v>0</v>
      </c>
      <c r="S63" s="222">
        <v>0</v>
      </c>
      <c r="T63" s="222">
        <v>0</v>
      </c>
      <c r="U63" s="222">
        <v>0</v>
      </c>
      <c r="V63" s="223">
        <v>0</v>
      </c>
    </row>
    <row r="64" ht="20.1" customHeight="1" spans="1:22">
      <c r="A64" s="220" t="s">
        <v>69</v>
      </c>
      <c r="B64" s="220" t="s">
        <v>80</v>
      </c>
      <c r="C64" s="220" t="s">
        <v>118</v>
      </c>
      <c r="D64" s="221" t="s">
        <v>120</v>
      </c>
      <c r="E64" s="222">
        <v>100</v>
      </c>
      <c r="F64" s="222">
        <v>100</v>
      </c>
      <c r="G64" s="223">
        <v>100</v>
      </c>
      <c r="H64" s="223">
        <v>0</v>
      </c>
      <c r="I64" s="223">
        <v>100</v>
      </c>
      <c r="J64" s="223">
        <v>0</v>
      </c>
      <c r="K64" s="222">
        <v>0</v>
      </c>
      <c r="L64" s="222">
        <v>0</v>
      </c>
      <c r="M64" s="222">
        <v>0</v>
      </c>
      <c r="N64" s="222">
        <v>0</v>
      </c>
      <c r="O64" s="222">
        <v>0</v>
      </c>
      <c r="P64" s="222">
        <v>0</v>
      </c>
      <c r="Q64" s="222">
        <v>0</v>
      </c>
      <c r="R64" s="222">
        <v>0</v>
      </c>
      <c r="S64" s="222">
        <v>0</v>
      </c>
      <c r="T64" s="222">
        <v>0</v>
      </c>
      <c r="U64" s="222">
        <v>0</v>
      </c>
      <c r="V64" s="223">
        <v>0</v>
      </c>
    </row>
    <row r="65" ht="20.1" customHeight="1" spans="1:22">
      <c r="A65" s="220" t="s">
        <v>69</v>
      </c>
      <c r="B65" s="220" t="s">
        <v>80</v>
      </c>
      <c r="C65" s="220" t="s">
        <v>118</v>
      </c>
      <c r="D65" s="221" t="s">
        <v>121</v>
      </c>
      <c r="E65" s="222">
        <v>300</v>
      </c>
      <c r="F65" s="222">
        <v>300</v>
      </c>
      <c r="G65" s="223">
        <v>300</v>
      </c>
      <c r="H65" s="223">
        <v>0</v>
      </c>
      <c r="I65" s="223">
        <v>300</v>
      </c>
      <c r="J65" s="223">
        <v>0</v>
      </c>
      <c r="K65" s="222">
        <v>0</v>
      </c>
      <c r="L65" s="222">
        <v>0</v>
      </c>
      <c r="M65" s="222">
        <v>0</v>
      </c>
      <c r="N65" s="222">
        <v>0</v>
      </c>
      <c r="O65" s="222">
        <v>0</v>
      </c>
      <c r="P65" s="222">
        <v>0</v>
      </c>
      <c r="Q65" s="222">
        <v>0</v>
      </c>
      <c r="R65" s="222">
        <v>0</v>
      </c>
      <c r="S65" s="222">
        <v>0</v>
      </c>
      <c r="T65" s="222">
        <v>0</v>
      </c>
      <c r="U65" s="222">
        <v>0</v>
      </c>
      <c r="V65" s="223">
        <v>0</v>
      </c>
    </row>
    <row r="66" ht="20.1" customHeight="1" spans="1:22">
      <c r="A66" s="220" t="s">
        <v>69</v>
      </c>
      <c r="B66" s="220" t="s">
        <v>80</v>
      </c>
      <c r="C66" s="220" t="s">
        <v>118</v>
      </c>
      <c r="D66" s="221" t="s">
        <v>122</v>
      </c>
      <c r="E66" s="222">
        <v>77.2</v>
      </c>
      <c r="F66" s="222">
        <v>77.2</v>
      </c>
      <c r="G66" s="223">
        <v>0</v>
      </c>
      <c r="H66" s="223">
        <v>0</v>
      </c>
      <c r="I66" s="223">
        <v>0</v>
      </c>
      <c r="J66" s="223">
        <v>0</v>
      </c>
      <c r="K66" s="222">
        <v>0</v>
      </c>
      <c r="L66" s="222">
        <v>0</v>
      </c>
      <c r="M66" s="222">
        <v>0</v>
      </c>
      <c r="N66" s="222">
        <v>0</v>
      </c>
      <c r="O66" s="222">
        <v>0</v>
      </c>
      <c r="P66" s="222">
        <v>77.2</v>
      </c>
      <c r="Q66" s="222">
        <v>0</v>
      </c>
      <c r="R66" s="222">
        <v>0</v>
      </c>
      <c r="S66" s="222">
        <v>0</v>
      </c>
      <c r="T66" s="222">
        <v>0</v>
      </c>
      <c r="U66" s="222">
        <v>0</v>
      </c>
      <c r="V66" s="223">
        <v>0</v>
      </c>
    </row>
    <row r="67" ht="20.1" customHeight="1" spans="1:22">
      <c r="A67" s="220" t="s">
        <v>69</v>
      </c>
      <c r="B67" s="220" t="s">
        <v>80</v>
      </c>
      <c r="C67" s="220" t="s">
        <v>118</v>
      </c>
      <c r="D67" s="221" t="s">
        <v>123</v>
      </c>
      <c r="E67" s="222">
        <v>375.1</v>
      </c>
      <c r="F67" s="222">
        <v>375.1</v>
      </c>
      <c r="G67" s="223">
        <v>375.1</v>
      </c>
      <c r="H67" s="223">
        <v>0</v>
      </c>
      <c r="I67" s="223">
        <v>375.1</v>
      </c>
      <c r="J67" s="223">
        <v>0</v>
      </c>
      <c r="K67" s="222">
        <v>0</v>
      </c>
      <c r="L67" s="222">
        <v>0</v>
      </c>
      <c r="M67" s="222">
        <v>0</v>
      </c>
      <c r="N67" s="222">
        <v>0</v>
      </c>
      <c r="O67" s="222">
        <v>0</v>
      </c>
      <c r="P67" s="222">
        <v>0</v>
      </c>
      <c r="Q67" s="222">
        <v>0</v>
      </c>
      <c r="R67" s="222">
        <v>0</v>
      </c>
      <c r="S67" s="222">
        <v>0</v>
      </c>
      <c r="T67" s="222">
        <v>0</v>
      </c>
      <c r="U67" s="222">
        <v>0</v>
      </c>
      <c r="V67" s="223">
        <v>0</v>
      </c>
    </row>
    <row r="68" ht="20.1" customHeight="1" spans="1:22">
      <c r="A68" s="220" t="s">
        <v>69</v>
      </c>
      <c r="B68" s="220" t="s">
        <v>80</v>
      </c>
      <c r="C68" s="220" t="s">
        <v>118</v>
      </c>
      <c r="D68" s="221" t="s">
        <v>124</v>
      </c>
      <c r="E68" s="222">
        <v>277.7</v>
      </c>
      <c r="F68" s="222">
        <v>277.7</v>
      </c>
      <c r="G68" s="223">
        <v>277.7</v>
      </c>
      <c r="H68" s="223">
        <v>27.7</v>
      </c>
      <c r="I68" s="223">
        <v>250</v>
      </c>
      <c r="J68" s="223">
        <v>0</v>
      </c>
      <c r="K68" s="222">
        <v>0</v>
      </c>
      <c r="L68" s="222">
        <v>0</v>
      </c>
      <c r="M68" s="222">
        <v>0</v>
      </c>
      <c r="N68" s="222">
        <v>0</v>
      </c>
      <c r="O68" s="222">
        <v>0</v>
      </c>
      <c r="P68" s="222">
        <v>0</v>
      </c>
      <c r="Q68" s="222">
        <v>0</v>
      </c>
      <c r="R68" s="222">
        <v>0</v>
      </c>
      <c r="S68" s="222">
        <v>0</v>
      </c>
      <c r="T68" s="222">
        <v>0</v>
      </c>
      <c r="U68" s="222">
        <v>0</v>
      </c>
      <c r="V68" s="223">
        <v>0</v>
      </c>
    </row>
    <row r="69" ht="20.1" customHeight="1" spans="1:22">
      <c r="A69" s="220" t="s">
        <v>69</v>
      </c>
      <c r="B69" s="220" t="s">
        <v>80</v>
      </c>
      <c r="C69" s="220" t="s">
        <v>118</v>
      </c>
      <c r="D69" s="221" t="s">
        <v>125</v>
      </c>
      <c r="E69" s="222">
        <v>11</v>
      </c>
      <c r="F69" s="222">
        <v>11</v>
      </c>
      <c r="G69" s="223">
        <v>11</v>
      </c>
      <c r="H69" s="223">
        <v>0</v>
      </c>
      <c r="I69" s="223">
        <v>11</v>
      </c>
      <c r="J69" s="223">
        <v>0</v>
      </c>
      <c r="K69" s="222">
        <v>0</v>
      </c>
      <c r="L69" s="222">
        <v>0</v>
      </c>
      <c r="M69" s="222">
        <v>0</v>
      </c>
      <c r="N69" s="222">
        <v>0</v>
      </c>
      <c r="O69" s="222">
        <v>0</v>
      </c>
      <c r="P69" s="222">
        <v>0</v>
      </c>
      <c r="Q69" s="222">
        <v>0</v>
      </c>
      <c r="R69" s="222">
        <v>0</v>
      </c>
      <c r="S69" s="222">
        <v>0</v>
      </c>
      <c r="T69" s="222">
        <v>0</v>
      </c>
      <c r="U69" s="222">
        <v>0</v>
      </c>
      <c r="V69" s="223">
        <v>0</v>
      </c>
    </row>
    <row r="70" ht="20.1" customHeight="1" spans="1:22">
      <c r="A70" s="220" t="s">
        <v>69</v>
      </c>
      <c r="B70" s="220" t="s">
        <v>80</v>
      </c>
      <c r="C70" s="220" t="s">
        <v>118</v>
      </c>
      <c r="D70" s="221" t="s">
        <v>126</v>
      </c>
      <c r="E70" s="222">
        <v>360.9</v>
      </c>
      <c r="F70" s="222">
        <v>360.9</v>
      </c>
      <c r="G70" s="223">
        <v>360.9</v>
      </c>
      <c r="H70" s="223">
        <v>0</v>
      </c>
      <c r="I70" s="223">
        <v>360.9</v>
      </c>
      <c r="J70" s="223">
        <v>0</v>
      </c>
      <c r="K70" s="222">
        <v>0</v>
      </c>
      <c r="L70" s="222">
        <v>0</v>
      </c>
      <c r="M70" s="222">
        <v>0</v>
      </c>
      <c r="N70" s="222">
        <v>0</v>
      </c>
      <c r="O70" s="222">
        <v>0</v>
      </c>
      <c r="P70" s="222">
        <v>0</v>
      </c>
      <c r="Q70" s="222">
        <v>0</v>
      </c>
      <c r="R70" s="222">
        <v>0</v>
      </c>
      <c r="S70" s="222">
        <v>0</v>
      </c>
      <c r="T70" s="222">
        <v>0</v>
      </c>
      <c r="U70" s="222">
        <v>0</v>
      </c>
      <c r="V70" s="223">
        <v>0</v>
      </c>
    </row>
    <row r="71" ht="20.1" customHeight="1" spans="1:22">
      <c r="A71" s="220" t="s">
        <v>69</v>
      </c>
      <c r="B71" s="220" t="s">
        <v>80</v>
      </c>
      <c r="C71" s="220" t="s">
        <v>118</v>
      </c>
      <c r="D71" s="221" t="s">
        <v>127</v>
      </c>
      <c r="E71" s="222">
        <v>205</v>
      </c>
      <c r="F71" s="222">
        <v>205</v>
      </c>
      <c r="G71" s="223">
        <v>205</v>
      </c>
      <c r="H71" s="223">
        <v>0</v>
      </c>
      <c r="I71" s="223">
        <v>205</v>
      </c>
      <c r="J71" s="223">
        <v>0</v>
      </c>
      <c r="K71" s="222">
        <v>0</v>
      </c>
      <c r="L71" s="222">
        <v>0</v>
      </c>
      <c r="M71" s="222">
        <v>0</v>
      </c>
      <c r="N71" s="222">
        <v>0</v>
      </c>
      <c r="O71" s="222">
        <v>0</v>
      </c>
      <c r="P71" s="222">
        <v>0</v>
      </c>
      <c r="Q71" s="222">
        <v>0</v>
      </c>
      <c r="R71" s="222">
        <v>0</v>
      </c>
      <c r="S71" s="222">
        <v>0</v>
      </c>
      <c r="T71" s="222">
        <v>0</v>
      </c>
      <c r="U71" s="222">
        <v>0</v>
      </c>
      <c r="V71" s="223">
        <v>0</v>
      </c>
    </row>
    <row r="72" ht="20.1" customHeight="1" spans="1:22">
      <c r="A72" s="220" t="s">
        <v>69</v>
      </c>
      <c r="B72" s="220" t="s">
        <v>80</v>
      </c>
      <c r="C72" s="220" t="s">
        <v>118</v>
      </c>
      <c r="D72" s="221" t="s">
        <v>128</v>
      </c>
      <c r="E72" s="222">
        <v>635.97</v>
      </c>
      <c r="F72" s="222">
        <v>635.97</v>
      </c>
      <c r="G72" s="223">
        <v>635.97</v>
      </c>
      <c r="H72" s="223">
        <v>400</v>
      </c>
      <c r="I72" s="223">
        <v>235.97</v>
      </c>
      <c r="J72" s="223">
        <v>0</v>
      </c>
      <c r="K72" s="222">
        <v>0</v>
      </c>
      <c r="L72" s="222">
        <v>0</v>
      </c>
      <c r="M72" s="222">
        <v>0</v>
      </c>
      <c r="N72" s="222">
        <v>0</v>
      </c>
      <c r="O72" s="222">
        <v>0</v>
      </c>
      <c r="P72" s="222">
        <v>0</v>
      </c>
      <c r="Q72" s="222">
        <v>0</v>
      </c>
      <c r="R72" s="222">
        <v>0</v>
      </c>
      <c r="S72" s="222">
        <v>0</v>
      </c>
      <c r="T72" s="222">
        <v>0</v>
      </c>
      <c r="U72" s="222">
        <v>0</v>
      </c>
      <c r="V72" s="223">
        <v>0</v>
      </c>
    </row>
    <row r="73" ht="20.1" customHeight="1" spans="1:22">
      <c r="A73" s="220"/>
      <c r="B73" s="220"/>
      <c r="C73" s="220"/>
      <c r="D73" s="221" t="s">
        <v>129</v>
      </c>
      <c r="E73" s="222">
        <f t="shared" ref="E73:V73" si="11">SUM(E74:E77)</f>
        <v>1149.77</v>
      </c>
      <c r="F73" s="222">
        <f t="shared" si="11"/>
        <v>1149.77</v>
      </c>
      <c r="G73" s="223">
        <f t="shared" si="11"/>
        <v>849.77</v>
      </c>
      <c r="H73" s="223">
        <f t="shared" si="11"/>
        <v>346.1</v>
      </c>
      <c r="I73" s="223">
        <f t="shared" si="11"/>
        <v>503.67</v>
      </c>
      <c r="J73" s="223">
        <f t="shared" si="11"/>
        <v>300</v>
      </c>
      <c r="K73" s="222">
        <f t="shared" si="11"/>
        <v>0</v>
      </c>
      <c r="L73" s="222">
        <f t="shared" si="11"/>
        <v>0</v>
      </c>
      <c r="M73" s="222">
        <f t="shared" si="11"/>
        <v>0</v>
      </c>
      <c r="N73" s="222">
        <f t="shared" si="11"/>
        <v>0</v>
      </c>
      <c r="O73" s="222">
        <f t="shared" si="11"/>
        <v>300</v>
      </c>
      <c r="P73" s="222">
        <f t="shared" si="11"/>
        <v>0</v>
      </c>
      <c r="Q73" s="222">
        <f t="shared" si="11"/>
        <v>0</v>
      </c>
      <c r="R73" s="222">
        <f t="shared" si="11"/>
        <v>0</v>
      </c>
      <c r="S73" s="222">
        <f t="shared" si="11"/>
        <v>0</v>
      </c>
      <c r="T73" s="222">
        <f t="shared" si="11"/>
        <v>0</v>
      </c>
      <c r="U73" s="222">
        <f t="shared" si="11"/>
        <v>0</v>
      </c>
      <c r="V73" s="223">
        <f t="shared" si="11"/>
        <v>0</v>
      </c>
    </row>
    <row r="74" ht="20.1" customHeight="1" spans="1:22">
      <c r="A74" s="220" t="s">
        <v>69</v>
      </c>
      <c r="B74" s="220" t="s">
        <v>80</v>
      </c>
      <c r="C74" s="220" t="s">
        <v>130</v>
      </c>
      <c r="D74" s="221" t="s">
        <v>131</v>
      </c>
      <c r="E74" s="222">
        <v>300</v>
      </c>
      <c r="F74" s="222">
        <v>300</v>
      </c>
      <c r="G74" s="223">
        <v>0</v>
      </c>
      <c r="H74" s="223">
        <v>0</v>
      </c>
      <c r="I74" s="223">
        <v>0</v>
      </c>
      <c r="J74" s="223">
        <v>300</v>
      </c>
      <c r="K74" s="222">
        <v>0</v>
      </c>
      <c r="L74" s="222">
        <v>0</v>
      </c>
      <c r="M74" s="222">
        <v>0</v>
      </c>
      <c r="N74" s="222">
        <v>0</v>
      </c>
      <c r="O74" s="222">
        <v>300</v>
      </c>
      <c r="P74" s="222">
        <v>0</v>
      </c>
      <c r="Q74" s="222">
        <v>0</v>
      </c>
      <c r="R74" s="222">
        <v>0</v>
      </c>
      <c r="S74" s="222">
        <v>0</v>
      </c>
      <c r="T74" s="222">
        <v>0</v>
      </c>
      <c r="U74" s="222">
        <v>0</v>
      </c>
      <c r="V74" s="223">
        <v>0</v>
      </c>
    </row>
    <row r="75" ht="20.1" customHeight="1" spans="1:22">
      <c r="A75" s="220" t="s">
        <v>69</v>
      </c>
      <c r="B75" s="220" t="s">
        <v>80</v>
      </c>
      <c r="C75" s="220" t="s">
        <v>130</v>
      </c>
      <c r="D75" s="221" t="s">
        <v>132</v>
      </c>
      <c r="E75" s="222">
        <v>373.6</v>
      </c>
      <c r="F75" s="222">
        <v>373.6</v>
      </c>
      <c r="G75" s="223">
        <v>373.6</v>
      </c>
      <c r="H75" s="223">
        <v>41.1</v>
      </c>
      <c r="I75" s="223">
        <v>332.5</v>
      </c>
      <c r="J75" s="223">
        <v>0</v>
      </c>
      <c r="K75" s="222">
        <v>0</v>
      </c>
      <c r="L75" s="222">
        <v>0</v>
      </c>
      <c r="M75" s="222">
        <v>0</v>
      </c>
      <c r="N75" s="222">
        <v>0</v>
      </c>
      <c r="O75" s="222">
        <v>0</v>
      </c>
      <c r="P75" s="222">
        <v>0</v>
      </c>
      <c r="Q75" s="222">
        <v>0</v>
      </c>
      <c r="R75" s="222">
        <v>0</v>
      </c>
      <c r="S75" s="222">
        <v>0</v>
      </c>
      <c r="T75" s="222">
        <v>0</v>
      </c>
      <c r="U75" s="222">
        <v>0</v>
      </c>
      <c r="V75" s="223">
        <v>0</v>
      </c>
    </row>
    <row r="76" ht="20.1" customHeight="1" spans="1:22">
      <c r="A76" s="220" t="s">
        <v>69</v>
      </c>
      <c r="B76" s="220" t="s">
        <v>80</v>
      </c>
      <c r="C76" s="220" t="s">
        <v>130</v>
      </c>
      <c r="D76" s="221" t="s">
        <v>133</v>
      </c>
      <c r="E76" s="222">
        <v>53.4</v>
      </c>
      <c r="F76" s="222">
        <v>53.4</v>
      </c>
      <c r="G76" s="223">
        <v>53.4</v>
      </c>
      <c r="H76" s="223">
        <v>5</v>
      </c>
      <c r="I76" s="223">
        <v>48.4</v>
      </c>
      <c r="J76" s="223">
        <v>0</v>
      </c>
      <c r="K76" s="222">
        <v>0</v>
      </c>
      <c r="L76" s="222">
        <v>0</v>
      </c>
      <c r="M76" s="222">
        <v>0</v>
      </c>
      <c r="N76" s="222">
        <v>0</v>
      </c>
      <c r="O76" s="222">
        <v>0</v>
      </c>
      <c r="P76" s="222">
        <v>0</v>
      </c>
      <c r="Q76" s="222">
        <v>0</v>
      </c>
      <c r="R76" s="222">
        <v>0</v>
      </c>
      <c r="S76" s="222">
        <v>0</v>
      </c>
      <c r="T76" s="222">
        <v>0</v>
      </c>
      <c r="U76" s="222">
        <v>0</v>
      </c>
      <c r="V76" s="223">
        <v>0</v>
      </c>
    </row>
    <row r="77" ht="20.1" customHeight="1" spans="1:22">
      <c r="A77" s="220" t="s">
        <v>69</v>
      </c>
      <c r="B77" s="220" t="s">
        <v>80</v>
      </c>
      <c r="C77" s="220" t="s">
        <v>130</v>
      </c>
      <c r="D77" s="221" t="s">
        <v>134</v>
      </c>
      <c r="E77" s="222">
        <v>422.77</v>
      </c>
      <c r="F77" s="222">
        <v>422.77</v>
      </c>
      <c r="G77" s="223">
        <v>422.77</v>
      </c>
      <c r="H77" s="223">
        <v>300</v>
      </c>
      <c r="I77" s="223">
        <v>122.77</v>
      </c>
      <c r="J77" s="223">
        <v>0</v>
      </c>
      <c r="K77" s="222">
        <v>0</v>
      </c>
      <c r="L77" s="222">
        <v>0</v>
      </c>
      <c r="M77" s="222">
        <v>0</v>
      </c>
      <c r="N77" s="222">
        <v>0</v>
      </c>
      <c r="O77" s="222">
        <v>0</v>
      </c>
      <c r="P77" s="222">
        <v>0</v>
      </c>
      <c r="Q77" s="222">
        <v>0</v>
      </c>
      <c r="R77" s="222">
        <v>0</v>
      </c>
      <c r="S77" s="222">
        <v>0</v>
      </c>
      <c r="T77" s="222">
        <v>0</v>
      </c>
      <c r="U77" s="222">
        <v>0</v>
      </c>
      <c r="V77" s="223">
        <v>0</v>
      </c>
    </row>
    <row r="78" ht="20.1" customHeight="1" spans="1:22">
      <c r="A78" s="220"/>
      <c r="B78" s="220"/>
      <c r="C78" s="220"/>
      <c r="D78" s="221" t="s">
        <v>135</v>
      </c>
      <c r="E78" s="222">
        <f t="shared" ref="E78:V78" si="12">E79</f>
        <v>60.12</v>
      </c>
      <c r="F78" s="222">
        <f t="shared" si="12"/>
        <v>60.12</v>
      </c>
      <c r="G78" s="223">
        <f t="shared" si="12"/>
        <v>60.12</v>
      </c>
      <c r="H78" s="223">
        <f t="shared" si="12"/>
        <v>60.12</v>
      </c>
      <c r="I78" s="223">
        <f t="shared" si="12"/>
        <v>0</v>
      </c>
      <c r="J78" s="223">
        <f t="shared" si="12"/>
        <v>0</v>
      </c>
      <c r="K78" s="222">
        <f t="shared" si="12"/>
        <v>0</v>
      </c>
      <c r="L78" s="222">
        <f t="shared" si="12"/>
        <v>0</v>
      </c>
      <c r="M78" s="222">
        <f t="shared" si="12"/>
        <v>0</v>
      </c>
      <c r="N78" s="222">
        <f t="shared" si="12"/>
        <v>0</v>
      </c>
      <c r="O78" s="222">
        <f t="shared" si="12"/>
        <v>0</v>
      </c>
      <c r="P78" s="222">
        <f t="shared" si="12"/>
        <v>0</v>
      </c>
      <c r="Q78" s="222">
        <f t="shared" si="12"/>
        <v>0</v>
      </c>
      <c r="R78" s="222">
        <f t="shared" si="12"/>
        <v>0</v>
      </c>
      <c r="S78" s="222">
        <f t="shared" si="12"/>
        <v>0</v>
      </c>
      <c r="T78" s="222">
        <f t="shared" si="12"/>
        <v>0</v>
      </c>
      <c r="U78" s="222">
        <f t="shared" si="12"/>
        <v>0</v>
      </c>
      <c r="V78" s="223">
        <f t="shared" si="12"/>
        <v>0</v>
      </c>
    </row>
    <row r="79" ht="20.1" customHeight="1" spans="1:22">
      <c r="A79" s="220" t="s">
        <v>69</v>
      </c>
      <c r="B79" s="220" t="s">
        <v>80</v>
      </c>
      <c r="C79" s="220" t="s">
        <v>136</v>
      </c>
      <c r="D79" s="221" t="s">
        <v>137</v>
      </c>
      <c r="E79" s="222">
        <v>60.12</v>
      </c>
      <c r="F79" s="222">
        <v>60.12</v>
      </c>
      <c r="G79" s="223">
        <v>60.12</v>
      </c>
      <c r="H79" s="223">
        <v>60.12</v>
      </c>
      <c r="I79" s="223">
        <v>0</v>
      </c>
      <c r="J79" s="223">
        <v>0</v>
      </c>
      <c r="K79" s="222">
        <v>0</v>
      </c>
      <c r="L79" s="222">
        <v>0</v>
      </c>
      <c r="M79" s="222">
        <v>0</v>
      </c>
      <c r="N79" s="222">
        <v>0</v>
      </c>
      <c r="O79" s="222">
        <v>0</v>
      </c>
      <c r="P79" s="222">
        <v>0</v>
      </c>
      <c r="Q79" s="222">
        <v>0</v>
      </c>
      <c r="R79" s="222">
        <v>0</v>
      </c>
      <c r="S79" s="222">
        <v>0</v>
      </c>
      <c r="T79" s="222">
        <v>0</v>
      </c>
      <c r="U79" s="222">
        <v>0</v>
      </c>
      <c r="V79" s="223">
        <v>0</v>
      </c>
    </row>
    <row r="80" ht="20.1" customHeight="1" spans="1:22">
      <c r="A80" s="220"/>
      <c r="B80" s="220"/>
      <c r="C80" s="220"/>
      <c r="D80" s="221" t="s">
        <v>138</v>
      </c>
      <c r="E80" s="222">
        <f t="shared" ref="E80:V80" si="13">E81</f>
        <v>176.49</v>
      </c>
      <c r="F80" s="222">
        <f t="shared" si="13"/>
        <v>176.49</v>
      </c>
      <c r="G80" s="223">
        <f t="shared" si="13"/>
        <v>176.49</v>
      </c>
      <c r="H80" s="223">
        <f t="shared" si="13"/>
        <v>116.8</v>
      </c>
      <c r="I80" s="223">
        <f t="shared" si="13"/>
        <v>59.69</v>
      </c>
      <c r="J80" s="223">
        <f t="shared" si="13"/>
        <v>0</v>
      </c>
      <c r="K80" s="222">
        <f t="shared" si="13"/>
        <v>0</v>
      </c>
      <c r="L80" s="222">
        <f t="shared" si="13"/>
        <v>0</v>
      </c>
      <c r="M80" s="222">
        <f t="shared" si="13"/>
        <v>0</v>
      </c>
      <c r="N80" s="222">
        <f t="shared" si="13"/>
        <v>0</v>
      </c>
      <c r="O80" s="222">
        <f t="shared" si="13"/>
        <v>0</v>
      </c>
      <c r="P80" s="222">
        <f t="shared" si="13"/>
        <v>0</v>
      </c>
      <c r="Q80" s="222">
        <f t="shared" si="13"/>
        <v>0</v>
      </c>
      <c r="R80" s="222">
        <f t="shared" si="13"/>
        <v>0</v>
      </c>
      <c r="S80" s="222">
        <f t="shared" si="13"/>
        <v>0</v>
      </c>
      <c r="T80" s="222">
        <f t="shared" si="13"/>
        <v>0</v>
      </c>
      <c r="U80" s="222">
        <f t="shared" si="13"/>
        <v>0</v>
      </c>
      <c r="V80" s="223">
        <f t="shared" si="13"/>
        <v>0</v>
      </c>
    </row>
    <row r="81" ht="20.1" customHeight="1" spans="1:22">
      <c r="A81" s="220"/>
      <c r="B81" s="220"/>
      <c r="C81" s="220"/>
      <c r="D81" s="221" t="s">
        <v>139</v>
      </c>
      <c r="E81" s="222">
        <f t="shared" ref="E81:V81" si="14">SUM(E82:E83)</f>
        <v>176.49</v>
      </c>
      <c r="F81" s="222">
        <f t="shared" si="14"/>
        <v>176.49</v>
      </c>
      <c r="G81" s="223">
        <f t="shared" si="14"/>
        <v>176.49</v>
      </c>
      <c r="H81" s="223">
        <f t="shared" si="14"/>
        <v>116.8</v>
      </c>
      <c r="I81" s="223">
        <f t="shared" si="14"/>
        <v>59.69</v>
      </c>
      <c r="J81" s="223">
        <f t="shared" si="14"/>
        <v>0</v>
      </c>
      <c r="K81" s="222">
        <f t="shared" si="14"/>
        <v>0</v>
      </c>
      <c r="L81" s="222">
        <f t="shared" si="14"/>
        <v>0</v>
      </c>
      <c r="M81" s="222">
        <f t="shared" si="14"/>
        <v>0</v>
      </c>
      <c r="N81" s="222">
        <f t="shared" si="14"/>
        <v>0</v>
      </c>
      <c r="O81" s="222">
        <f t="shared" si="14"/>
        <v>0</v>
      </c>
      <c r="P81" s="222">
        <f t="shared" si="14"/>
        <v>0</v>
      </c>
      <c r="Q81" s="222">
        <f t="shared" si="14"/>
        <v>0</v>
      </c>
      <c r="R81" s="222">
        <f t="shared" si="14"/>
        <v>0</v>
      </c>
      <c r="S81" s="222">
        <f t="shared" si="14"/>
        <v>0</v>
      </c>
      <c r="T81" s="222">
        <f t="shared" si="14"/>
        <v>0</v>
      </c>
      <c r="U81" s="222">
        <f t="shared" si="14"/>
        <v>0</v>
      </c>
      <c r="V81" s="223">
        <f t="shared" si="14"/>
        <v>0</v>
      </c>
    </row>
    <row r="82" ht="20.1" customHeight="1" spans="1:22">
      <c r="A82" s="220" t="s">
        <v>69</v>
      </c>
      <c r="B82" s="220" t="s">
        <v>118</v>
      </c>
      <c r="C82" s="220" t="s">
        <v>80</v>
      </c>
      <c r="D82" s="221" t="s">
        <v>140</v>
      </c>
      <c r="E82" s="222">
        <v>16.8</v>
      </c>
      <c r="F82" s="222">
        <v>16.8</v>
      </c>
      <c r="G82" s="223">
        <v>16.8</v>
      </c>
      <c r="H82" s="223">
        <v>16.8</v>
      </c>
      <c r="I82" s="223">
        <v>0</v>
      </c>
      <c r="J82" s="223">
        <v>0</v>
      </c>
      <c r="K82" s="222">
        <v>0</v>
      </c>
      <c r="L82" s="222">
        <v>0</v>
      </c>
      <c r="M82" s="222">
        <v>0</v>
      </c>
      <c r="N82" s="222">
        <v>0</v>
      </c>
      <c r="O82" s="222">
        <v>0</v>
      </c>
      <c r="P82" s="222">
        <v>0</v>
      </c>
      <c r="Q82" s="222">
        <v>0</v>
      </c>
      <c r="R82" s="222">
        <v>0</v>
      </c>
      <c r="S82" s="222">
        <v>0</v>
      </c>
      <c r="T82" s="222">
        <v>0</v>
      </c>
      <c r="U82" s="222">
        <v>0</v>
      </c>
      <c r="V82" s="223">
        <v>0</v>
      </c>
    </row>
    <row r="83" ht="20.1" customHeight="1" spans="1:22">
      <c r="A83" s="220" t="s">
        <v>69</v>
      </c>
      <c r="B83" s="220" t="s">
        <v>118</v>
      </c>
      <c r="C83" s="220" t="s">
        <v>80</v>
      </c>
      <c r="D83" s="221" t="s">
        <v>141</v>
      </c>
      <c r="E83" s="222">
        <v>159.69</v>
      </c>
      <c r="F83" s="222">
        <v>159.69</v>
      </c>
      <c r="G83" s="223">
        <v>159.69</v>
      </c>
      <c r="H83" s="223">
        <v>100</v>
      </c>
      <c r="I83" s="223">
        <v>59.69</v>
      </c>
      <c r="J83" s="223">
        <v>0</v>
      </c>
      <c r="K83" s="222">
        <v>0</v>
      </c>
      <c r="L83" s="222">
        <v>0</v>
      </c>
      <c r="M83" s="222">
        <v>0</v>
      </c>
      <c r="N83" s="222">
        <v>0</v>
      </c>
      <c r="O83" s="222">
        <v>0</v>
      </c>
      <c r="P83" s="222">
        <v>0</v>
      </c>
      <c r="Q83" s="222">
        <v>0</v>
      </c>
      <c r="R83" s="222">
        <v>0</v>
      </c>
      <c r="S83" s="222">
        <v>0</v>
      </c>
      <c r="T83" s="222">
        <v>0</v>
      </c>
      <c r="U83" s="222">
        <v>0</v>
      </c>
      <c r="V83" s="223">
        <v>0</v>
      </c>
    </row>
    <row r="84" ht="20.1" customHeight="1" spans="1:22">
      <c r="A84" s="220"/>
      <c r="B84" s="220"/>
      <c r="C84" s="220"/>
      <c r="D84" s="221" t="s">
        <v>142</v>
      </c>
      <c r="E84" s="222">
        <f t="shared" ref="E84:V84" si="15">E85</f>
        <v>1165</v>
      </c>
      <c r="F84" s="222">
        <f t="shared" si="15"/>
        <v>1165</v>
      </c>
      <c r="G84" s="223">
        <f t="shared" si="15"/>
        <v>1165</v>
      </c>
      <c r="H84" s="223">
        <f t="shared" si="15"/>
        <v>1165</v>
      </c>
      <c r="I84" s="223">
        <f t="shared" si="15"/>
        <v>0</v>
      </c>
      <c r="J84" s="223">
        <f t="shared" si="15"/>
        <v>0</v>
      </c>
      <c r="K84" s="222">
        <f t="shared" si="15"/>
        <v>0</v>
      </c>
      <c r="L84" s="222">
        <f t="shared" si="15"/>
        <v>0</v>
      </c>
      <c r="M84" s="222">
        <f t="shared" si="15"/>
        <v>0</v>
      </c>
      <c r="N84" s="222">
        <f t="shared" si="15"/>
        <v>0</v>
      </c>
      <c r="O84" s="222">
        <f t="shared" si="15"/>
        <v>0</v>
      </c>
      <c r="P84" s="222">
        <f t="shared" si="15"/>
        <v>0</v>
      </c>
      <c r="Q84" s="222">
        <f t="shared" si="15"/>
        <v>0</v>
      </c>
      <c r="R84" s="222">
        <f t="shared" si="15"/>
        <v>0</v>
      </c>
      <c r="S84" s="222">
        <f t="shared" si="15"/>
        <v>0</v>
      </c>
      <c r="T84" s="222">
        <f t="shared" si="15"/>
        <v>0</v>
      </c>
      <c r="U84" s="222">
        <f t="shared" si="15"/>
        <v>0</v>
      </c>
      <c r="V84" s="223">
        <f t="shared" si="15"/>
        <v>0</v>
      </c>
    </row>
    <row r="85" ht="20.1" customHeight="1" spans="1:22">
      <c r="A85" s="220"/>
      <c r="B85" s="220"/>
      <c r="C85" s="220"/>
      <c r="D85" s="221" t="s">
        <v>143</v>
      </c>
      <c r="E85" s="222">
        <f t="shared" ref="E85:V85" si="16">E86</f>
        <v>1165</v>
      </c>
      <c r="F85" s="222">
        <f t="shared" si="16"/>
        <v>1165</v>
      </c>
      <c r="G85" s="223">
        <f t="shared" si="16"/>
        <v>1165</v>
      </c>
      <c r="H85" s="223">
        <f t="shared" si="16"/>
        <v>1165</v>
      </c>
      <c r="I85" s="223">
        <f t="shared" si="16"/>
        <v>0</v>
      </c>
      <c r="J85" s="223">
        <f t="shared" si="16"/>
        <v>0</v>
      </c>
      <c r="K85" s="222">
        <f t="shared" si="16"/>
        <v>0</v>
      </c>
      <c r="L85" s="222">
        <f t="shared" si="16"/>
        <v>0</v>
      </c>
      <c r="M85" s="222">
        <f t="shared" si="16"/>
        <v>0</v>
      </c>
      <c r="N85" s="222">
        <f t="shared" si="16"/>
        <v>0</v>
      </c>
      <c r="O85" s="222">
        <f t="shared" si="16"/>
        <v>0</v>
      </c>
      <c r="P85" s="222">
        <f t="shared" si="16"/>
        <v>0</v>
      </c>
      <c r="Q85" s="222">
        <f t="shared" si="16"/>
        <v>0</v>
      </c>
      <c r="R85" s="222">
        <f t="shared" si="16"/>
        <v>0</v>
      </c>
      <c r="S85" s="222">
        <f t="shared" si="16"/>
        <v>0</v>
      </c>
      <c r="T85" s="222">
        <f t="shared" si="16"/>
        <v>0</v>
      </c>
      <c r="U85" s="222">
        <f t="shared" si="16"/>
        <v>0</v>
      </c>
      <c r="V85" s="223">
        <f t="shared" si="16"/>
        <v>0</v>
      </c>
    </row>
    <row r="86" ht="20.1" customHeight="1" spans="1:22">
      <c r="A86" s="220" t="s">
        <v>69</v>
      </c>
      <c r="B86" s="220" t="s">
        <v>144</v>
      </c>
      <c r="C86" s="220" t="s">
        <v>92</v>
      </c>
      <c r="D86" s="221" t="s">
        <v>145</v>
      </c>
      <c r="E86" s="222">
        <v>1165</v>
      </c>
      <c r="F86" s="222">
        <v>1165</v>
      </c>
      <c r="G86" s="223">
        <v>1165</v>
      </c>
      <c r="H86" s="223">
        <v>1165</v>
      </c>
      <c r="I86" s="223">
        <v>0</v>
      </c>
      <c r="J86" s="223">
        <v>0</v>
      </c>
      <c r="K86" s="222">
        <v>0</v>
      </c>
      <c r="L86" s="222">
        <v>0</v>
      </c>
      <c r="M86" s="222">
        <v>0</v>
      </c>
      <c r="N86" s="222">
        <v>0</v>
      </c>
      <c r="O86" s="222">
        <v>0</v>
      </c>
      <c r="P86" s="222">
        <v>0</v>
      </c>
      <c r="Q86" s="222">
        <v>0</v>
      </c>
      <c r="R86" s="222">
        <v>0</v>
      </c>
      <c r="S86" s="222">
        <v>0</v>
      </c>
      <c r="T86" s="222">
        <v>0</v>
      </c>
      <c r="U86" s="222">
        <v>0</v>
      </c>
      <c r="V86" s="223">
        <v>0</v>
      </c>
    </row>
    <row r="87" ht="20.1" customHeight="1" spans="1:22">
      <c r="A87" s="220"/>
      <c r="B87" s="220"/>
      <c r="C87" s="220"/>
      <c r="D87" s="221" t="s">
        <v>146</v>
      </c>
      <c r="E87" s="222">
        <f t="shared" ref="E87:V87" si="17">E88</f>
        <v>75.28</v>
      </c>
      <c r="F87" s="222">
        <f t="shared" si="17"/>
        <v>75.28</v>
      </c>
      <c r="G87" s="223">
        <f t="shared" si="17"/>
        <v>75.28</v>
      </c>
      <c r="H87" s="223">
        <f t="shared" si="17"/>
        <v>75.28</v>
      </c>
      <c r="I87" s="223">
        <f t="shared" si="17"/>
        <v>0</v>
      </c>
      <c r="J87" s="223">
        <f t="shared" si="17"/>
        <v>0</v>
      </c>
      <c r="K87" s="222">
        <f t="shared" si="17"/>
        <v>0</v>
      </c>
      <c r="L87" s="222">
        <f t="shared" si="17"/>
        <v>0</v>
      </c>
      <c r="M87" s="222">
        <f t="shared" si="17"/>
        <v>0</v>
      </c>
      <c r="N87" s="222">
        <f t="shared" si="17"/>
        <v>0</v>
      </c>
      <c r="O87" s="222">
        <f t="shared" si="17"/>
        <v>0</v>
      </c>
      <c r="P87" s="222">
        <f t="shared" si="17"/>
        <v>0</v>
      </c>
      <c r="Q87" s="222">
        <f t="shared" si="17"/>
        <v>0</v>
      </c>
      <c r="R87" s="222">
        <f t="shared" si="17"/>
        <v>0</v>
      </c>
      <c r="S87" s="222">
        <f t="shared" si="17"/>
        <v>0</v>
      </c>
      <c r="T87" s="222">
        <f t="shared" si="17"/>
        <v>0</v>
      </c>
      <c r="U87" s="222">
        <f t="shared" si="17"/>
        <v>0</v>
      </c>
      <c r="V87" s="223">
        <f t="shared" si="17"/>
        <v>0</v>
      </c>
    </row>
    <row r="88" ht="20.1" customHeight="1" spans="1:22">
      <c r="A88" s="220"/>
      <c r="B88" s="220"/>
      <c r="C88" s="220"/>
      <c r="D88" s="221" t="s">
        <v>147</v>
      </c>
      <c r="E88" s="222">
        <f t="shared" ref="E88:V88" si="18">E89+E91+E93</f>
        <v>75.28</v>
      </c>
      <c r="F88" s="222">
        <f t="shared" si="18"/>
        <v>75.28</v>
      </c>
      <c r="G88" s="223">
        <f t="shared" si="18"/>
        <v>75.28</v>
      </c>
      <c r="H88" s="223">
        <f t="shared" si="18"/>
        <v>75.28</v>
      </c>
      <c r="I88" s="223">
        <f t="shared" si="18"/>
        <v>0</v>
      </c>
      <c r="J88" s="223">
        <f t="shared" si="18"/>
        <v>0</v>
      </c>
      <c r="K88" s="222">
        <f t="shared" si="18"/>
        <v>0</v>
      </c>
      <c r="L88" s="222">
        <f t="shared" si="18"/>
        <v>0</v>
      </c>
      <c r="M88" s="222">
        <f t="shared" si="18"/>
        <v>0</v>
      </c>
      <c r="N88" s="222">
        <f t="shared" si="18"/>
        <v>0</v>
      </c>
      <c r="O88" s="222">
        <f t="shared" si="18"/>
        <v>0</v>
      </c>
      <c r="P88" s="222">
        <f t="shared" si="18"/>
        <v>0</v>
      </c>
      <c r="Q88" s="222">
        <f t="shared" si="18"/>
        <v>0</v>
      </c>
      <c r="R88" s="222">
        <f t="shared" si="18"/>
        <v>0</v>
      </c>
      <c r="S88" s="222">
        <f t="shared" si="18"/>
        <v>0</v>
      </c>
      <c r="T88" s="222">
        <f t="shared" si="18"/>
        <v>0</v>
      </c>
      <c r="U88" s="222">
        <f t="shared" si="18"/>
        <v>0</v>
      </c>
      <c r="V88" s="223">
        <f t="shared" si="18"/>
        <v>0</v>
      </c>
    </row>
    <row r="89" ht="20.1" customHeight="1" spans="1:22">
      <c r="A89" s="220"/>
      <c r="B89" s="220"/>
      <c r="C89" s="220"/>
      <c r="D89" s="221" t="s">
        <v>148</v>
      </c>
      <c r="E89" s="222">
        <f t="shared" ref="E89:V89" si="19">E90</f>
        <v>9.71</v>
      </c>
      <c r="F89" s="222">
        <f t="shared" si="19"/>
        <v>9.71</v>
      </c>
      <c r="G89" s="223">
        <f t="shared" si="19"/>
        <v>9.71</v>
      </c>
      <c r="H89" s="223">
        <f t="shared" si="19"/>
        <v>9.71</v>
      </c>
      <c r="I89" s="223">
        <f t="shared" si="19"/>
        <v>0</v>
      </c>
      <c r="J89" s="223">
        <f t="shared" si="19"/>
        <v>0</v>
      </c>
      <c r="K89" s="222">
        <f t="shared" si="19"/>
        <v>0</v>
      </c>
      <c r="L89" s="222">
        <f t="shared" si="19"/>
        <v>0</v>
      </c>
      <c r="M89" s="222">
        <f t="shared" si="19"/>
        <v>0</v>
      </c>
      <c r="N89" s="222">
        <f t="shared" si="19"/>
        <v>0</v>
      </c>
      <c r="O89" s="222">
        <f t="shared" si="19"/>
        <v>0</v>
      </c>
      <c r="P89" s="222">
        <f t="shared" si="19"/>
        <v>0</v>
      </c>
      <c r="Q89" s="222">
        <f t="shared" si="19"/>
        <v>0</v>
      </c>
      <c r="R89" s="222">
        <f t="shared" si="19"/>
        <v>0</v>
      </c>
      <c r="S89" s="222">
        <f t="shared" si="19"/>
        <v>0</v>
      </c>
      <c r="T89" s="222">
        <f t="shared" si="19"/>
        <v>0</v>
      </c>
      <c r="U89" s="222">
        <f t="shared" si="19"/>
        <v>0</v>
      </c>
      <c r="V89" s="223">
        <f t="shared" si="19"/>
        <v>0</v>
      </c>
    </row>
    <row r="90" ht="20.1" customHeight="1" spans="1:22">
      <c r="A90" s="220" t="s">
        <v>149</v>
      </c>
      <c r="B90" s="220" t="s">
        <v>136</v>
      </c>
      <c r="C90" s="220" t="s">
        <v>70</v>
      </c>
      <c r="D90" s="221" t="s">
        <v>150</v>
      </c>
      <c r="E90" s="222">
        <v>9.71</v>
      </c>
      <c r="F90" s="222">
        <v>9.71</v>
      </c>
      <c r="G90" s="223">
        <v>9.71</v>
      </c>
      <c r="H90" s="223">
        <v>9.71</v>
      </c>
      <c r="I90" s="223">
        <v>0</v>
      </c>
      <c r="J90" s="223">
        <v>0</v>
      </c>
      <c r="K90" s="222">
        <v>0</v>
      </c>
      <c r="L90" s="222">
        <v>0</v>
      </c>
      <c r="M90" s="222">
        <v>0</v>
      </c>
      <c r="N90" s="222">
        <v>0</v>
      </c>
      <c r="O90" s="222">
        <v>0</v>
      </c>
      <c r="P90" s="222">
        <v>0</v>
      </c>
      <c r="Q90" s="222">
        <v>0</v>
      </c>
      <c r="R90" s="222">
        <v>0</v>
      </c>
      <c r="S90" s="222">
        <v>0</v>
      </c>
      <c r="T90" s="222">
        <v>0</v>
      </c>
      <c r="U90" s="222">
        <v>0</v>
      </c>
      <c r="V90" s="223">
        <v>0</v>
      </c>
    </row>
    <row r="91" ht="20.1" customHeight="1" spans="1:22">
      <c r="A91" s="220"/>
      <c r="B91" s="220"/>
      <c r="C91" s="220"/>
      <c r="D91" s="221" t="s">
        <v>151</v>
      </c>
      <c r="E91" s="222">
        <f t="shared" ref="E91:V91" si="20">E92</f>
        <v>13.07</v>
      </c>
      <c r="F91" s="222">
        <f t="shared" si="20"/>
        <v>13.07</v>
      </c>
      <c r="G91" s="223">
        <f t="shared" si="20"/>
        <v>13.07</v>
      </c>
      <c r="H91" s="223">
        <f t="shared" si="20"/>
        <v>13.07</v>
      </c>
      <c r="I91" s="223">
        <f t="shared" si="20"/>
        <v>0</v>
      </c>
      <c r="J91" s="223">
        <f t="shared" si="20"/>
        <v>0</v>
      </c>
      <c r="K91" s="222">
        <f t="shared" si="20"/>
        <v>0</v>
      </c>
      <c r="L91" s="222">
        <f t="shared" si="20"/>
        <v>0</v>
      </c>
      <c r="M91" s="222">
        <f t="shared" si="20"/>
        <v>0</v>
      </c>
      <c r="N91" s="222">
        <f t="shared" si="20"/>
        <v>0</v>
      </c>
      <c r="O91" s="222">
        <f t="shared" si="20"/>
        <v>0</v>
      </c>
      <c r="P91" s="222">
        <f t="shared" si="20"/>
        <v>0</v>
      </c>
      <c r="Q91" s="222">
        <f t="shared" si="20"/>
        <v>0</v>
      </c>
      <c r="R91" s="222">
        <f t="shared" si="20"/>
        <v>0</v>
      </c>
      <c r="S91" s="222">
        <f t="shared" si="20"/>
        <v>0</v>
      </c>
      <c r="T91" s="222">
        <f t="shared" si="20"/>
        <v>0</v>
      </c>
      <c r="U91" s="222">
        <f t="shared" si="20"/>
        <v>0</v>
      </c>
      <c r="V91" s="223">
        <f t="shared" si="20"/>
        <v>0</v>
      </c>
    </row>
    <row r="92" ht="20.1" customHeight="1" spans="1:22">
      <c r="A92" s="220" t="s">
        <v>149</v>
      </c>
      <c r="B92" s="220" t="s">
        <v>136</v>
      </c>
      <c r="C92" s="220" t="s">
        <v>80</v>
      </c>
      <c r="D92" s="221" t="s">
        <v>150</v>
      </c>
      <c r="E92" s="222">
        <v>13.07</v>
      </c>
      <c r="F92" s="222">
        <v>13.07</v>
      </c>
      <c r="G92" s="223">
        <v>13.07</v>
      </c>
      <c r="H92" s="223">
        <v>13.07</v>
      </c>
      <c r="I92" s="223">
        <v>0</v>
      </c>
      <c r="J92" s="223">
        <v>0</v>
      </c>
      <c r="K92" s="222">
        <v>0</v>
      </c>
      <c r="L92" s="222">
        <v>0</v>
      </c>
      <c r="M92" s="222">
        <v>0</v>
      </c>
      <c r="N92" s="222">
        <v>0</v>
      </c>
      <c r="O92" s="222">
        <v>0</v>
      </c>
      <c r="P92" s="222">
        <v>0</v>
      </c>
      <c r="Q92" s="222">
        <v>0</v>
      </c>
      <c r="R92" s="222">
        <v>0</v>
      </c>
      <c r="S92" s="222">
        <v>0</v>
      </c>
      <c r="T92" s="222">
        <v>0</v>
      </c>
      <c r="U92" s="222">
        <v>0</v>
      </c>
      <c r="V92" s="223">
        <v>0</v>
      </c>
    </row>
    <row r="93" ht="20.1" customHeight="1" spans="1:22">
      <c r="A93" s="220"/>
      <c r="B93" s="220"/>
      <c r="C93" s="220"/>
      <c r="D93" s="221" t="s">
        <v>152</v>
      </c>
      <c r="E93" s="222">
        <f t="shared" ref="E93:V93" si="21">E94</f>
        <v>52.5</v>
      </c>
      <c r="F93" s="222">
        <f t="shared" si="21"/>
        <v>52.5</v>
      </c>
      <c r="G93" s="223">
        <f t="shared" si="21"/>
        <v>52.5</v>
      </c>
      <c r="H93" s="223">
        <f t="shared" si="21"/>
        <v>52.5</v>
      </c>
      <c r="I93" s="223">
        <f t="shared" si="21"/>
        <v>0</v>
      </c>
      <c r="J93" s="223">
        <f t="shared" si="21"/>
        <v>0</v>
      </c>
      <c r="K93" s="222">
        <f t="shared" si="21"/>
        <v>0</v>
      </c>
      <c r="L93" s="222">
        <f t="shared" si="21"/>
        <v>0</v>
      </c>
      <c r="M93" s="222">
        <f t="shared" si="21"/>
        <v>0</v>
      </c>
      <c r="N93" s="222">
        <f t="shared" si="21"/>
        <v>0</v>
      </c>
      <c r="O93" s="222">
        <f t="shared" si="21"/>
        <v>0</v>
      </c>
      <c r="P93" s="222">
        <f t="shared" si="21"/>
        <v>0</v>
      </c>
      <c r="Q93" s="222">
        <f t="shared" si="21"/>
        <v>0</v>
      </c>
      <c r="R93" s="222">
        <f t="shared" si="21"/>
        <v>0</v>
      </c>
      <c r="S93" s="222">
        <f t="shared" si="21"/>
        <v>0</v>
      </c>
      <c r="T93" s="222">
        <f t="shared" si="21"/>
        <v>0</v>
      </c>
      <c r="U93" s="222">
        <f t="shared" si="21"/>
        <v>0</v>
      </c>
      <c r="V93" s="223">
        <f t="shared" si="21"/>
        <v>0</v>
      </c>
    </row>
    <row r="94" ht="20.1" customHeight="1" spans="1:22">
      <c r="A94" s="220" t="s">
        <v>149</v>
      </c>
      <c r="B94" s="220" t="s">
        <v>136</v>
      </c>
      <c r="C94" s="220" t="s">
        <v>136</v>
      </c>
      <c r="D94" s="221" t="s">
        <v>153</v>
      </c>
      <c r="E94" s="222">
        <v>52.5</v>
      </c>
      <c r="F94" s="222">
        <v>52.5</v>
      </c>
      <c r="G94" s="223">
        <v>52.5</v>
      </c>
      <c r="H94" s="223">
        <v>52.5</v>
      </c>
      <c r="I94" s="223">
        <v>0</v>
      </c>
      <c r="J94" s="223">
        <v>0</v>
      </c>
      <c r="K94" s="222">
        <v>0</v>
      </c>
      <c r="L94" s="222">
        <v>0</v>
      </c>
      <c r="M94" s="222">
        <v>0</v>
      </c>
      <c r="N94" s="222">
        <v>0</v>
      </c>
      <c r="O94" s="222">
        <v>0</v>
      </c>
      <c r="P94" s="222">
        <v>0</v>
      </c>
      <c r="Q94" s="222">
        <v>0</v>
      </c>
      <c r="R94" s="222">
        <v>0</v>
      </c>
      <c r="S94" s="222">
        <v>0</v>
      </c>
      <c r="T94" s="222">
        <v>0</v>
      </c>
      <c r="U94" s="222">
        <v>0</v>
      </c>
      <c r="V94" s="223">
        <v>0</v>
      </c>
    </row>
    <row r="95" ht="20.1" customHeight="1" spans="1:22">
      <c r="A95" s="220"/>
      <c r="B95" s="220"/>
      <c r="C95" s="220"/>
      <c r="D95" s="221" t="s">
        <v>154</v>
      </c>
      <c r="E95" s="222">
        <f t="shared" ref="E95:V95" si="22">E96</f>
        <v>23.34</v>
      </c>
      <c r="F95" s="222">
        <f t="shared" si="22"/>
        <v>23.34</v>
      </c>
      <c r="G95" s="223">
        <f t="shared" si="22"/>
        <v>23.34</v>
      </c>
      <c r="H95" s="223">
        <f t="shared" si="22"/>
        <v>23.34</v>
      </c>
      <c r="I95" s="223">
        <f t="shared" si="22"/>
        <v>0</v>
      </c>
      <c r="J95" s="223">
        <f t="shared" si="22"/>
        <v>0</v>
      </c>
      <c r="K95" s="222">
        <f t="shared" si="22"/>
        <v>0</v>
      </c>
      <c r="L95" s="222">
        <f t="shared" si="22"/>
        <v>0</v>
      </c>
      <c r="M95" s="222">
        <f t="shared" si="22"/>
        <v>0</v>
      </c>
      <c r="N95" s="222">
        <f t="shared" si="22"/>
        <v>0</v>
      </c>
      <c r="O95" s="222">
        <f t="shared" si="22"/>
        <v>0</v>
      </c>
      <c r="P95" s="222">
        <f t="shared" si="22"/>
        <v>0</v>
      </c>
      <c r="Q95" s="222">
        <f t="shared" si="22"/>
        <v>0</v>
      </c>
      <c r="R95" s="222">
        <f t="shared" si="22"/>
        <v>0</v>
      </c>
      <c r="S95" s="222">
        <f t="shared" si="22"/>
        <v>0</v>
      </c>
      <c r="T95" s="222">
        <f t="shared" si="22"/>
        <v>0</v>
      </c>
      <c r="U95" s="222">
        <f t="shared" si="22"/>
        <v>0</v>
      </c>
      <c r="V95" s="223">
        <f t="shared" si="22"/>
        <v>0</v>
      </c>
    </row>
    <row r="96" ht="20.1" customHeight="1" spans="1:22">
      <c r="A96" s="220"/>
      <c r="B96" s="220"/>
      <c r="C96" s="220"/>
      <c r="D96" s="221" t="s">
        <v>155</v>
      </c>
      <c r="E96" s="222">
        <f t="shared" ref="E96:V96" si="23">E97+E99</f>
        <v>23.34</v>
      </c>
      <c r="F96" s="222">
        <f t="shared" si="23"/>
        <v>23.34</v>
      </c>
      <c r="G96" s="223">
        <f t="shared" si="23"/>
        <v>23.34</v>
      </c>
      <c r="H96" s="223">
        <f t="shared" si="23"/>
        <v>23.34</v>
      </c>
      <c r="I96" s="223">
        <f t="shared" si="23"/>
        <v>0</v>
      </c>
      <c r="J96" s="223">
        <f t="shared" si="23"/>
        <v>0</v>
      </c>
      <c r="K96" s="222">
        <f t="shared" si="23"/>
        <v>0</v>
      </c>
      <c r="L96" s="222">
        <f t="shared" si="23"/>
        <v>0</v>
      </c>
      <c r="M96" s="222">
        <f t="shared" si="23"/>
        <v>0</v>
      </c>
      <c r="N96" s="222">
        <f t="shared" si="23"/>
        <v>0</v>
      </c>
      <c r="O96" s="222">
        <f t="shared" si="23"/>
        <v>0</v>
      </c>
      <c r="P96" s="222">
        <f t="shared" si="23"/>
        <v>0</v>
      </c>
      <c r="Q96" s="222">
        <f t="shared" si="23"/>
        <v>0</v>
      </c>
      <c r="R96" s="222">
        <f t="shared" si="23"/>
        <v>0</v>
      </c>
      <c r="S96" s="222">
        <f t="shared" si="23"/>
        <v>0</v>
      </c>
      <c r="T96" s="222">
        <f t="shared" si="23"/>
        <v>0</v>
      </c>
      <c r="U96" s="222">
        <f t="shared" si="23"/>
        <v>0</v>
      </c>
      <c r="V96" s="223">
        <f t="shared" si="23"/>
        <v>0</v>
      </c>
    </row>
    <row r="97" ht="20.1" customHeight="1" spans="1:22">
      <c r="A97" s="220"/>
      <c r="B97" s="220"/>
      <c r="C97" s="220"/>
      <c r="D97" s="221" t="s">
        <v>156</v>
      </c>
      <c r="E97" s="222">
        <f t="shared" ref="E97:V97" si="24">E98</f>
        <v>3.16</v>
      </c>
      <c r="F97" s="222">
        <f t="shared" si="24"/>
        <v>3.16</v>
      </c>
      <c r="G97" s="223">
        <f t="shared" si="24"/>
        <v>3.16</v>
      </c>
      <c r="H97" s="223">
        <f t="shared" si="24"/>
        <v>3.16</v>
      </c>
      <c r="I97" s="223">
        <f t="shared" si="24"/>
        <v>0</v>
      </c>
      <c r="J97" s="223">
        <f t="shared" si="24"/>
        <v>0</v>
      </c>
      <c r="K97" s="222">
        <f t="shared" si="24"/>
        <v>0</v>
      </c>
      <c r="L97" s="222">
        <f t="shared" si="24"/>
        <v>0</v>
      </c>
      <c r="M97" s="222">
        <f t="shared" si="24"/>
        <v>0</v>
      </c>
      <c r="N97" s="222">
        <f t="shared" si="24"/>
        <v>0</v>
      </c>
      <c r="O97" s="222">
        <f t="shared" si="24"/>
        <v>0</v>
      </c>
      <c r="P97" s="222">
        <f t="shared" si="24"/>
        <v>0</v>
      </c>
      <c r="Q97" s="222">
        <f t="shared" si="24"/>
        <v>0</v>
      </c>
      <c r="R97" s="222">
        <f t="shared" si="24"/>
        <v>0</v>
      </c>
      <c r="S97" s="222">
        <f t="shared" si="24"/>
        <v>0</v>
      </c>
      <c r="T97" s="222">
        <f t="shared" si="24"/>
        <v>0</v>
      </c>
      <c r="U97" s="222">
        <f t="shared" si="24"/>
        <v>0</v>
      </c>
      <c r="V97" s="223">
        <f t="shared" si="24"/>
        <v>0</v>
      </c>
    </row>
    <row r="98" ht="20.1" customHeight="1" spans="1:22">
      <c r="A98" s="220" t="s">
        <v>157</v>
      </c>
      <c r="B98" s="220" t="s">
        <v>158</v>
      </c>
      <c r="C98" s="220" t="s">
        <v>70</v>
      </c>
      <c r="D98" s="221" t="s">
        <v>159</v>
      </c>
      <c r="E98" s="222">
        <v>3.16</v>
      </c>
      <c r="F98" s="222">
        <v>3.16</v>
      </c>
      <c r="G98" s="223">
        <v>3.16</v>
      </c>
      <c r="H98" s="223">
        <v>3.16</v>
      </c>
      <c r="I98" s="223">
        <v>0</v>
      </c>
      <c r="J98" s="223">
        <v>0</v>
      </c>
      <c r="K98" s="222">
        <v>0</v>
      </c>
      <c r="L98" s="222">
        <v>0</v>
      </c>
      <c r="M98" s="222">
        <v>0</v>
      </c>
      <c r="N98" s="222">
        <v>0</v>
      </c>
      <c r="O98" s="222">
        <v>0</v>
      </c>
      <c r="P98" s="222">
        <v>0</v>
      </c>
      <c r="Q98" s="222">
        <v>0</v>
      </c>
      <c r="R98" s="222">
        <v>0</v>
      </c>
      <c r="S98" s="222">
        <v>0</v>
      </c>
      <c r="T98" s="222">
        <v>0</v>
      </c>
      <c r="U98" s="222">
        <v>0</v>
      </c>
      <c r="V98" s="223">
        <v>0</v>
      </c>
    </row>
    <row r="99" ht="20.1" customHeight="1" spans="1:22">
      <c r="A99" s="220"/>
      <c r="B99" s="220"/>
      <c r="C99" s="220"/>
      <c r="D99" s="221" t="s">
        <v>160</v>
      </c>
      <c r="E99" s="222">
        <f t="shared" ref="E99:V99" si="25">E100</f>
        <v>20.18</v>
      </c>
      <c r="F99" s="222">
        <f t="shared" si="25"/>
        <v>20.18</v>
      </c>
      <c r="G99" s="223">
        <f t="shared" si="25"/>
        <v>20.18</v>
      </c>
      <c r="H99" s="223">
        <f t="shared" si="25"/>
        <v>20.18</v>
      </c>
      <c r="I99" s="223">
        <f t="shared" si="25"/>
        <v>0</v>
      </c>
      <c r="J99" s="223">
        <f t="shared" si="25"/>
        <v>0</v>
      </c>
      <c r="K99" s="222">
        <f t="shared" si="25"/>
        <v>0</v>
      </c>
      <c r="L99" s="222">
        <f t="shared" si="25"/>
        <v>0</v>
      </c>
      <c r="M99" s="222">
        <f t="shared" si="25"/>
        <v>0</v>
      </c>
      <c r="N99" s="222">
        <f t="shared" si="25"/>
        <v>0</v>
      </c>
      <c r="O99" s="222">
        <f t="shared" si="25"/>
        <v>0</v>
      </c>
      <c r="P99" s="222">
        <f t="shared" si="25"/>
        <v>0</v>
      </c>
      <c r="Q99" s="222">
        <f t="shared" si="25"/>
        <v>0</v>
      </c>
      <c r="R99" s="222">
        <f t="shared" si="25"/>
        <v>0</v>
      </c>
      <c r="S99" s="222">
        <f t="shared" si="25"/>
        <v>0</v>
      </c>
      <c r="T99" s="222">
        <f t="shared" si="25"/>
        <v>0</v>
      </c>
      <c r="U99" s="222">
        <f t="shared" si="25"/>
        <v>0</v>
      </c>
      <c r="V99" s="223">
        <f t="shared" si="25"/>
        <v>0</v>
      </c>
    </row>
    <row r="100" ht="20.1" customHeight="1" spans="1:22">
      <c r="A100" s="220" t="s">
        <v>157</v>
      </c>
      <c r="B100" s="220" t="s">
        <v>158</v>
      </c>
      <c r="C100" s="220" t="s">
        <v>80</v>
      </c>
      <c r="D100" s="221" t="s">
        <v>159</v>
      </c>
      <c r="E100" s="222">
        <v>20.18</v>
      </c>
      <c r="F100" s="222">
        <v>20.18</v>
      </c>
      <c r="G100" s="223">
        <v>20.18</v>
      </c>
      <c r="H100" s="223">
        <v>20.18</v>
      </c>
      <c r="I100" s="223">
        <v>0</v>
      </c>
      <c r="J100" s="223">
        <v>0</v>
      </c>
      <c r="K100" s="222">
        <v>0</v>
      </c>
      <c r="L100" s="222">
        <v>0</v>
      </c>
      <c r="M100" s="222">
        <v>0</v>
      </c>
      <c r="N100" s="222">
        <v>0</v>
      </c>
      <c r="O100" s="222">
        <v>0</v>
      </c>
      <c r="P100" s="222">
        <v>0</v>
      </c>
      <c r="Q100" s="222">
        <v>0</v>
      </c>
      <c r="R100" s="222">
        <v>0</v>
      </c>
      <c r="S100" s="222">
        <v>0</v>
      </c>
      <c r="T100" s="222">
        <v>0</v>
      </c>
      <c r="U100" s="222">
        <v>0</v>
      </c>
      <c r="V100" s="223">
        <v>0</v>
      </c>
    </row>
  </sheetData>
  <sheetProtection formatCells="0" formatColumns="0" formatRows="0"/>
  <mergeCells count="29">
    <mergeCell ref="A1:V1"/>
    <mergeCell ref="A2:D2"/>
    <mergeCell ref="F3:Q3"/>
    <mergeCell ref="R3:S3"/>
    <mergeCell ref="G4:I4"/>
    <mergeCell ref="J4:O4"/>
    <mergeCell ref="A5:A6"/>
    <mergeCell ref="B5:B6"/>
    <mergeCell ref="C5:C6"/>
    <mergeCell ref="D3:D6"/>
    <mergeCell ref="E3:E6"/>
    <mergeCell ref="F4:F6"/>
    <mergeCell ref="G5:G6"/>
    <mergeCell ref="H5:H6"/>
    <mergeCell ref="I5:I6"/>
    <mergeCell ref="J5:J6"/>
    <mergeCell ref="K5:K6"/>
    <mergeCell ref="L5:L6"/>
    <mergeCell ref="M5:M6"/>
    <mergeCell ref="N5:N6"/>
    <mergeCell ref="O5:O6"/>
    <mergeCell ref="P4:P6"/>
    <mergeCell ref="Q4:Q6"/>
    <mergeCell ref="R4:R6"/>
    <mergeCell ref="S4:S6"/>
    <mergeCell ref="T3:T6"/>
    <mergeCell ref="U3:U6"/>
    <mergeCell ref="V3:V6"/>
    <mergeCell ref="A3:C4"/>
  </mergeCells>
  <printOptions horizontalCentered="1"/>
  <pageMargins left="0.550694444444444" right="0.550694444444444" top="0.786805555555556" bottom="0.786805555555556" header="0.511805555555556" footer="0.511805555555556"/>
  <pageSetup paperSize="9" scale="57" fitToHeight="9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0"/>
  <sheetViews>
    <sheetView showGridLines="0" showZeros="0" workbookViewId="0">
      <selection activeCell="A1" sqref="A1:L1"/>
    </sheetView>
  </sheetViews>
  <sheetFormatPr defaultColWidth="7" defaultRowHeight="10.8"/>
  <cols>
    <col min="1" max="3" width="4.5" style="55" customWidth="1"/>
    <col min="4" max="4" width="25.5" style="55" customWidth="1"/>
    <col min="5" max="6" width="12.625" style="55" customWidth="1"/>
    <col min="7" max="7" width="11.875" style="55" customWidth="1"/>
    <col min="8" max="8" width="12.625" style="55" customWidth="1"/>
    <col min="9" max="9" width="12.75" style="55" customWidth="1"/>
    <col min="10" max="12" width="12.625" style="55" customWidth="1"/>
    <col min="13" max="16384" width="7" style="55"/>
  </cols>
  <sheetData>
    <row r="1" ht="42" customHeight="1" spans="1:12">
      <c r="A1" s="56" t="s">
        <v>161</v>
      </c>
      <c r="B1" s="56"/>
      <c r="C1" s="56"/>
      <c r="D1" s="56"/>
      <c r="E1" s="56"/>
      <c r="F1" s="56"/>
      <c r="G1" s="56"/>
      <c r="H1" s="56"/>
      <c r="I1" s="56"/>
      <c r="J1" s="56"/>
      <c r="K1" s="56"/>
      <c r="L1" s="56"/>
    </row>
    <row r="2" ht="15.75" customHeight="1" spans="1:12">
      <c r="A2" s="57" t="s">
        <v>1</v>
      </c>
      <c r="B2" s="58"/>
      <c r="C2" s="58"/>
      <c r="D2" s="58"/>
      <c r="E2" s="59"/>
      <c r="F2" s="59"/>
      <c r="G2" s="60"/>
      <c r="H2" s="60"/>
      <c r="I2" s="60"/>
      <c r="J2" s="60"/>
      <c r="K2" s="60"/>
      <c r="L2" s="32" t="s">
        <v>2</v>
      </c>
    </row>
    <row r="3" s="52" customFormat="1" ht="16.5" customHeight="1" spans="1:12">
      <c r="A3" s="186" t="s">
        <v>162</v>
      </c>
      <c r="B3" s="187"/>
      <c r="C3" s="188"/>
      <c r="D3" s="189" t="s">
        <v>163</v>
      </c>
      <c r="E3" s="190" t="s">
        <v>42</v>
      </c>
      <c r="F3" s="191" t="s">
        <v>164</v>
      </c>
      <c r="G3" s="191"/>
      <c r="H3" s="191"/>
      <c r="I3" s="191"/>
      <c r="J3" s="191"/>
      <c r="K3" s="191"/>
      <c r="L3" s="191"/>
    </row>
    <row r="4" s="52" customFormat="1" ht="14.25" customHeight="1" spans="1:12">
      <c r="A4" s="192" t="s">
        <v>53</v>
      </c>
      <c r="B4" s="193" t="s">
        <v>54</v>
      </c>
      <c r="C4" s="193" t="s">
        <v>55</v>
      </c>
      <c r="D4" s="194"/>
      <c r="E4" s="190"/>
      <c r="F4" s="190" t="s">
        <v>7</v>
      </c>
      <c r="G4" s="195" t="s">
        <v>165</v>
      </c>
      <c r="H4" s="195"/>
      <c r="I4" s="195"/>
      <c r="J4" s="202" t="s">
        <v>166</v>
      </c>
      <c r="K4" s="203"/>
      <c r="L4" s="204"/>
    </row>
    <row r="5" s="52" customFormat="1" ht="24.75" customHeight="1" spans="1:12">
      <c r="A5" s="192"/>
      <c r="B5" s="193"/>
      <c r="C5" s="193"/>
      <c r="D5" s="196"/>
      <c r="E5" s="190"/>
      <c r="F5" s="190"/>
      <c r="G5" s="190" t="s">
        <v>17</v>
      </c>
      <c r="H5" s="190" t="s">
        <v>167</v>
      </c>
      <c r="I5" s="190" t="s">
        <v>168</v>
      </c>
      <c r="J5" s="190" t="s">
        <v>17</v>
      </c>
      <c r="K5" s="190" t="s">
        <v>169</v>
      </c>
      <c r="L5" s="190" t="s">
        <v>170</v>
      </c>
    </row>
    <row r="6" s="52" customFormat="1" ht="20.1" customHeight="1" spans="1:12">
      <c r="A6" s="197" t="s">
        <v>65</v>
      </c>
      <c r="B6" s="193" t="s">
        <v>65</v>
      </c>
      <c r="C6" s="193" t="s">
        <v>65</v>
      </c>
      <c r="D6" s="193" t="s">
        <v>65</v>
      </c>
      <c r="E6" s="191">
        <v>1</v>
      </c>
      <c r="F6" s="191">
        <v>2</v>
      </c>
      <c r="G6" s="191">
        <v>3</v>
      </c>
      <c r="H6" s="191">
        <v>4</v>
      </c>
      <c r="I6" s="191">
        <v>5</v>
      </c>
      <c r="J6" s="191">
        <v>6</v>
      </c>
      <c r="K6" s="191">
        <v>7</v>
      </c>
      <c r="L6" s="191">
        <v>8</v>
      </c>
    </row>
    <row r="7" s="53" customFormat="1" ht="20.1" customHeight="1" spans="1:12">
      <c r="A7" s="198"/>
      <c r="B7" s="199"/>
      <c r="C7" s="199"/>
      <c r="D7" s="200" t="s">
        <v>7</v>
      </c>
      <c r="E7" s="201">
        <f t="shared" ref="E7:L7" si="0">E8+E86+E95</f>
        <v>10966.89</v>
      </c>
      <c r="F7" s="201">
        <f t="shared" si="0"/>
        <v>10966.89</v>
      </c>
      <c r="G7" s="201">
        <f t="shared" si="0"/>
        <v>1823.87</v>
      </c>
      <c r="H7" s="201">
        <f t="shared" si="0"/>
        <v>1560.14</v>
      </c>
      <c r="I7" s="201">
        <f t="shared" si="0"/>
        <v>263.73</v>
      </c>
      <c r="J7" s="201">
        <f t="shared" si="0"/>
        <v>9143.02</v>
      </c>
      <c r="K7" s="201">
        <f t="shared" si="0"/>
        <v>583.52</v>
      </c>
      <c r="L7" s="201">
        <f t="shared" si="0"/>
        <v>8559.5</v>
      </c>
    </row>
    <row r="8" s="54" customFormat="1" ht="20.1" customHeight="1" spans="1:12">
      <c r="A8" s="198" t="s">
        <v>69</v>
      </c>
      <c r="B8" s="199"/>
      <c r="C8" s="199"/>
      <c r="D8" s="200" t="s">
        <v>66</v>
      </c>
      <c r="E8" s="201">
        <f t="shared" ref="E8:L8" si="1">E9+E45+E79+E83</f>
        <v>10868.27</v>
      </c>
      <c r="F8" s="201">
        <f t="shared" si="1"/>
        <v>10868.27</v>
      </c>
      <c r="G8" s="201">
        <f t="shared" si="1"/>
        <v>1725.25</v>
      </c>
      <c r="H8" s="201">
        <f t="shared" si="1"/>
        <v>1461.52</v>
      </c>
      <c r="I8" s="201">
        <f t="shared" si="1"/>
        <v>263.73</v>
      </c>
      <c r="J8" s="201">
        <f t="shared" si="1"/>
        <v>9143.02</v>
      </c>
      <c r="K8" s="201">
        <f t="shared" si="1"/>
        <v>583.52</v>
      </c>
      <c r="L8" s="201">
        <f t="shared" si="1"/>
        <v>8559.5</v>
      </c>
    </row>
    <row r="9" s="54" customFormat="1" ht="20.1" customHeight="1" spans="1:12">
      <c r="A9" s="198"/>
      <c r="B9" s="199" t="s">
        <v>70</v>
      </c>
      <c r="C9" s="199"/>
      <c r="D9" s="200" t="s">
        <v>67</v>
      </c>
      <c r="E9" s="201">
        <f t="shared" ref="E9:L9" si="2">E10+E19+E30</f>
        <v>2492.77</v>
      </c>
      <c r="F9" s="201">
        <f t="shared" si="2"/>
        <v>2492.77</v>
      </c>
      <c r="G9" s="201">
        <f t="shared" si="2"/>
        <v>1725.25</v>
      </c>
      <c r="H9" s="201">
        <f t="shared" si="2"/>
        <v>1461.52</v>
      </c>
      <c r="I9" s="201">
        <f t="shared" si="2"/>
        <v>263.73</v>
      </c>
      <c r="J9" s="201">
        <f t="shared" si="2"/>
        <v>767.52</v>
      </c>
      <c r="K9" s="201">
        <f t="shared" si="2"/>
        <v>283.52</v>
      </c>
      <c r="L9" s="201">
        <f t="shared" si="2"/>
        <v>484</v>
      </c>
    </row>
    <row r="10" s="54" customFormat="1" ht="20.1" customHeight="1" spans="1:12">
      <c r="A10" s="198"/>
      <c r="B10" s="199"/>
      <c r="C10" s="199" t="s">
        <v>70</v>
      </c>
      <c r="D10" s="200" t="s">
        <v>68</v>
      </c>
      <c r="E10" s="201">
        <f t="shared" ref="E10:L10" si="3">SUM(E11:E18)</f>
        <v>54.31</v>
      </c>
      <c r="F10" s="201">
        <f t="shared" si="3"/>
        <v>54.31</v>
      </c>
      <c r="G10" s="201">
        <f t="shared" si="3"/>
        <v>54.31</v>
      </c>
      <c r="H10" s="201">
        <f t="shared" si="3"/>
        <v>48.91</v>
      </c>
      <c r="I10" s="201">
        <f t="shared" si="3"/>
        <v>5.4</v>
      </c>
      <c r="J10" s="201">
        <f t="shared" si="3"/>
        <v>0</v>
      </c>
      <c r="K10" s="201">
        <f t="shared" si="3"/>
        <v>0</v>
      </c>
      <c r="L10" s="201">
        <f t="shared" si="3"/>
        <v>0</v>
      </c>
    </row>
    <row r="11" s="54" customFormat="1" ht="20.1" customHeight="1" spans="1:12">
      <c r="A11" s="198" t="s">
        <v>171</v>
      </c>
      <c r="B11" s="199" t="s">
        <v>172</v>
      </c>
      <c r="C11" s="199" t="s">
        <v>172</v>
      </c>
      <c r="D11" s="200" t="s">
        <v>72</v>
      </c>
      <c r="E11" s="201">
        <v>2.54</v>
      </c>
      <c r="F11" s="201">
        <v>2.54</v>
      </c>
      <c r="G11" s="201">
        <v>2.54</v>
      </c>
      <c r="H11" s="201">
        <v>2.54</v>
      </c>
      <c r="I11" s="201">
        <v>0</v>
      </c>
      <c r="J11" s="201">
        <v>0</v>
      </c>
      <c r="K11" s="201">
        <v>0</v>
      </c>
      <c r="L11" s="201">
        <v>0</v>
      </c>
    </row>
    <row r="12" s="54" customFormat="1" ht="20.1" customHeight="1" spans="1:12">
      <c r="A12" s="198" t="s">
        <v>171</v>
      </c>
      <c r="B12" s="199" t="s">
        <v>172</v>
      </c>
      <c r="C12" s="199" t="s">
        <v>172</v>
      </c>
      <c r="D12" s="200" t="s">
        <v>71</v>
      </c>
      <c r="E12" s="201">
        <v>40.9</v>
      </c>
      <c r="F12" s="201">
        <v>40.9</v>
      </c>
      <c r="G12" s="201">
        <v>40.9</v>
      </c>
      <c r="H12" s="201">
        <v>40.9</v>
      </c>
      <c r="I12" s="201">
        <v>0</v>
      </c>
      <c r="J12" s="201">
        <v>0</v>
      </c>
      <c r="K12" s="201">
        <v>0</v>
      </c>
      <c r="L12" s="201">
        <v>0</v>
      </c>
    </row>
    <row r="13" s="54" customFormat="1" ht="20.1" customHeight="1" spans="1:12">
      <c r="A13" s="198" t="s">
        <v>171</v>
      </c>
      <c r="B13" s="199" t="s">
        <v>172</v>
      </c>
      <c r="C13" s="199" t="s">
        <v>172</v>
      </c>
      <c r="D13" s="200" t="s">
        <v>75</v>
      </c>
      <c r="E13" s="201">
        <v>1.75</v>
      </c>
      <c r="F13" s="201">
        <v>1.75</v>
      </c>
      <c r="G13" s="201">
        <v>1.75</v>
      </c>
      <c r="H13" s="201">
        <v>1.75</v>
      </c>
      <c r="I13" s="201">
        <v>0</v>
      </c>
      <c r="J13" s="201">
        <v>0</v>
      </c>
      <c r="K13" s="201">
        <v>0</v>
      </c>
      <c r="L13" s="201">
        <v>0</v>
      </c>
    </row>
    <row r="14" s="54" customFormat="1" ht="20.1" customHeight="1" spans="1:12">
      <c r="A14" s="198" t="s">
        <v>171</v>
      </c>
      <c r="B14" s="199" t="s">
        <v>172</v>
      </c>
      <c r="C14" s="199" t="s">
        <v>172</v>
      </c>
      <c r="D14" s="200" t="s">
        <v>73</v>
      </c>
      <c r="E14" s="201">
        <v>0.09</v>
      </c>
      <c r="F14" s="201">
        <v>0.09</v>
      </c>
      <c r="G14" s="201">
        <v>0.09</v>
      </c>
      <c r="H14" s="201">
        <v>0.09</v>
      </c>
      <c r="I14" s="201">
        <v>0</v>
      </c>
      <c r="J14" s="201">
        <v>0</v>
      </c>
      <c r="K14" s="201">
        <v>0</v>
      </c>
      <c r="L14" s="201">
        <v>0</v>
      </c>
    </row>
    <row r="15" s="54" customFormat="1" ht="20.1" customHeight="1" spans="1:12">
      <c r="A15" s="198" t="s">
        <v>171</v>
      </c>
      <c r="B15" s="199" t="s">
        <v>172</v>
      </c>
      <c r="C15" s="199" t="s">
        <v>172</v>
      </c>
      <c r="D15" s="200" t="s">
        <v>74</v>
      </c>
      <c r="E15" s="201">
        <v>0.22</v>
      </c>
      <c r="F15" s="201">
        <v>0.22</v>
      </c>
      <c r="G15" s="201">
        <v>0.22</v>
      </c>
      <c r="H15" s="201">
        <v>0.22</v>
      </c>
      <c r="I15" s="201">
        <v>0</v>
      </c>
      <c r="J15" s="201">
        <v>0</v>
      </c>
      <c r="K15" s="201">
        <v>0</v>
      </c>
      <c r="L15" s="201">
        <v>0</v>
      </c>
    </row>
    <row r="16" s="54" customFormat="1" ht="20.1" customHeight="1" spans="1:12">
      <c r="A16" s="198" t="s">
        <v>171</v>
      </c>
      <c r="B16" s="199" t="s">
        <v>172</v>
      </c>
      <c r="C16" s="199" t="s">
        <v>172</v>
      </c>
      <c r="D16" s="200" t="s">
        <v>77</v>
      </c>
      <c r="E16" s="201">
        <v>0.84</v>
      </c>
      <c r="F16" s="201">
        <v>0.84</v>
      </c>
      <c r="G16" s="201">
        <v>0.84</v>
      </c>
      <c r="H16" s="201">
        <v>0</v>
      </c>
      <c r="I16" s="201">
        <v>0.84</v>
      </c>
      <c r="J16" s="201">
        <v>0</v>
      </c>
      <c r="K16" s="201">
        <v>0</v>
      </c>
      <c r="L16" s="201">
        <v>0</v>
      </c>
    </row>
    <row r="17" s="54" customFormat="1" ht="20.1" customHeight="1" spans="1:12">
      <c r="A17" s="198" t="s">
        <v>171</v>
      </c>
      <c r="B17" s="199" t="s">
        <v>172</v>
      </c>
      <c r="C17" s="199" t="s">
        <v>172</v>
      </c>
      <c r="D17" s="200" t="s">
        <v>78</v>
      </c>
      <c r="E17" s="201">
        <v>4.56</v>
      </c>
      <c r="F17" s="201">
        <v>4.56</v>
      </c>
      <c r="G17" s="201">
        <v>4.56</v>
      </c>
      <c r="H17" s="201">
        <v>0</v>
      </c>
      <c r="I17" s="201">
        <v>4.56</v>
      </c>
      <c r="J17" s="201">
        <v>0</v>
      </c>
      <c r="K17" s="201">
        <v>0</v>
      </c>
      <c r="L17" s="201">
        <v>0</v>
      </c>
    </row>
    <row r="18" s="54" customFormat="1" ht="20.1" customHeight="1" spans="1:12">
      <c r="A18" s="198" t="s">
        <v>171</v>
      </c>
      <c r="B18" s="199" t="s">
        <v>172</v>
      </c>
      <c r="C18" s="199" t="s">
        <v>172</v>
      </c>
      <c r="D18" s="200" t="s">
        <v>76</v>
      </c>
      <c r="E18" s="201">
        <v>3.41</v>
      </c>
      <c r="F18" s="201">
        <v>3.41</v>
      </c>
      <c r="G18" s="201">
        <v>3.41</v>
      </c>
      <c r="H18" s="201">
        <v>3.41</v>
      </c>
      <c r="I18" s="201">
        <v>0</v>
      </c>
      <c r="J18" s="201">
        <v>0</v>
      </c>
      <c r="K18" s="201">
        <v>0</v>
      </c>
      <c r="L18" s="201">
        <v>0</v>
      </c>
    </row>
    <row r="19" s="54" customFormat="1" ht="20.1" customHeight="1" spans="1:12">
      <c r="A19" s="198"/>
      <c r="B19" s="199"/>
      <c r="C19" s="199" t="s">
        <v>80</v>
      </c>
      <c r="D19" s="200" t="s">
        <v>79</v>
      </c>
      <c r="E19" s="201">
        <f t="shared" ref="E19:L19" si="4">SUM(E20:E29)</f>
        <v>733.52</v>
      </c>
      <c r="F19" s="201">
        <f t="shared" si="4"/>
        <v>733.52</v>
      </c>
      <c r="G19" s="201">
        <f t="shared" si="4"/>
        <v>0</v>
      </c>
      <c r="H19" s="201">
        <f t="shared" si="4"/>
        <v>0</v>
      </c>
      <c r="I19" s="201">
        <f t="shared" si="4"/>
        <v>0</v>
      </c>
      <c r="J19" s="201">
        <f t="shared" si="4"/>
        <v>733.52</v>
      </c>
      <c r="K19" s="201">
        <f t="shared" si="4"/>
        <v>283.52</v>
      </c>
      <c r="L19" s="201">
        <f t="shared" si="4"/>
        <v>450</v>
      </c>
    </row>
    <row r="20" s="54" customFormat="1" ht="20.1" customHeight="1" spans="1:12">
      <c r="A20" s="198" t="s">
        <v>171</v>
      </c>
      <c r="B20" s="199" t="s">
        <v>172</v>
      </c>
      <c r="C20" s="199" t="s">
        <v>173</v>
      </c>
      <c r="D20" s="200" t="s">
        <v>84</v>
      </c>
      <c r="E20" s="201">
        <v>110.25</v>
      </c>
      <c r="F20" s="201">
        <v>110.25</v>
      </c>
      <c r="G20" s="201">
        <v>0</v>
      </c>
      <c r="H20" s="201">
        <v>0</v>
      </c>
      <c r="I20" s="201">
        <v>0</v>
      </c>
      <c r="J20" s="201">
        <v>110.25</v>
      </c>
      <c r="K20" s="201">
        <v>110.25</v>
      </c>
      <c r="L20" s="201">
        <v>0</v>
      </c>
    </row>
    <row r="21" s="54" customFormat="1" ht="20.1" customHeight="1" spans="1:12">
      <c r="A21" s="198" t="s">
        <v>171</v>
      </c>
      <c r="B21" s="199" t="s">
        <v>172</v>
      </c>
      <c r="C21" s="199" t="s">
        <v>173</v>
      </c>
      <c r="D21" s="200" t="s">
        <v>82</v>
      </c>
      <c r="E21" s="201">
        <v>11.79</v>
      </c>
      <c r="F21" s="201">
        <v>11.79</v>
      </c>
      <c r="G21" s="201">
        <v>0</v>
      </c>
      <c r="H21" s="201">
        <v>0</v>
      </c>
      <c r="I21" s="201">
        <v>0</v>
      </c>
      <c r="J21" s="201">
        <v>11.79</v>
      </c>
      <c r="K21" s="201">
        <v>11.79</v>
      </c>
      <c r="L21" s="201">
        <v>0</v>
      </c>
    </row>
    <row r="22" s="54" customFormat="1" ht="20.1" customHeight="1" spans="1:12">
      <c r="A22" s="198" t="s">
        <v>171</v>
      </c>
      <c r="B22" s="199" t="s">
        <v>172</v>
      </c>
      <c r="C22" s="199" t="s">
        <v>173</v>
      </c>
      <c r="D22" s="200" t="s">
        <v>86</v>
      </c>
      <c r="E22" s="201">
        <v>72.57</v>
      </c>
      <c r="F22" s="201">
        <v>72.57</v>
      </c>
      <c r="G22" s="201">
        <v>0</v>
      </c>
      <c r="H22" s="201">
        <v>0</v>
      </c>
      <c r="I22" s="201">
        <v>0</v>
      </c>
      <c r="J22" s="201">
        <v>72.57</v>
      </c>
      <c r="K22" s="201">
        <v>72.57</v>
      </c>
      <c r="L22" s="201">
        <v>0</v>
      </c>
    </row>
    <row r="23" s="54" customFormat="1" ht="20.1" customHeight="1" spans="1:12">
      <c r="A23" s="198" t="s">
        <v>171</v>
      </c>
      <c r="B23" s="199" t="s">
        <v>172</v>
      </c>
      <c r="C23" s="199" t="s">
        <v>173</v>
      </c>
      <c r="D23" s="200" t="s">
        <v>88</v>
      </c>
      <c r="E23" s="201">
        <v>14.91</v>
      </c>
      <c r="F23" s="201">
        <v>14.91</v>
      </c>
      <c r="G23" s="201">
        <v>0</v>
      </c>
      <c r="H23" s="201">
        <v>0</v>
      </c>
      <c r="I23" s="201">
        <v>0</v>
      </c>
      <c r="J23" s="201">
        <v>14.91</v>
      </c>
      <c r="K23" s="201">
        <v>14.91</v>
      </c>
      <c r="L23" s="201">
        <v>0</v>
      </c>
    </row>
    <row r="24" s="54" customFormat="1" ht="20.1" customHeight="1" spans="1:12">
      <c r="A24" s="198" t="s">
        <v>171</v>
      </c>
      <c r="B24" s="199" t="s">
        <v>172</v>
      </c>
      <c r="C24" s="199" t="s">
        <v>173</v>
      </c>
      <c r="D24" s="200" t="s">
        <v>83</v>
      </c>
      <c r="E24" s="201">
        <v>1</v>
      </c>
      <c r="F24" s="201">
        <v>1</v>
      </c>
      <c r="G24" s="201">
        <v>0</v>
      </c>
      <c r="H24" s="201">
        <v>0</v>
      </c>
      <c r="I24" s="201">
        <v>0</v>
      </c>
      <c r="J24" s="201">
        <v>1</v>
      </c>
      <c r="K24" s="201">
        <v>1</v>
      </c>
      <c r="L24" s="201">
        <v>0</v>
      </c>
    </row>
    <row r="25" s="54" customFormat="1" ht="20.1" customHeight="1" spans="1:12">
      <c r="A25" s="198" t="s">
        <v>171</v>
      </c>
      <c r="B25" s="199" t="s">
        <v>172</v>
      </c>
      <c r="C25" s="199" t="s">
        <v>173</v>
      </c>
      <c r="D25" s="200" t="s">
        <v>89</v>
      </c>
      <c r="E25" s="201">
        <v>400</v>
      </c>
      <c r="F25" s="201">
        <v>400</v>
      </c>
      <c r="G25" s="201">
        <v>0</v>
      </c>
      <c r="H25" s="201">
        <v>0</v>
      </c>
      <c r="I25" s="201">
        <v>0</v>
      </c>
      <c r="J25" s="201">
        <v>400</v>
      </c>
      <c r="K25" s="201">
        <v>0</v>
      </c>
      <c r="L25" s="201">
        <v>400</v>
      </c>
    </row>
    <row r="26" s="54" customFormat="1" ht="20.1" customHeight="1" spans="1:12">
      <c r="A26" s="198" t="s">
        <v>171</v>
      </c>
      <c r="B26" s="199" t="s">
        <v>172</v>
      </c>
      <c r="C26" s="199" t="s">
        <v>173</v>
      </c>
      <c r="D26" s="200" t="s">
        <v>87</v>
      </c>
      <c r="E26" s="201">
        <v>10</v>
      </c>
      <c r="F26" s="201">
        <v>10</v>
      </c>
      <c r="G26" s="201">
        <v>0</v>
      </c>
      <c r="H26" s="201">
        <v>0</v>
      </c>
      <c r="I26" s="201">
        <v>0</v>
      </c>
      <c r="J26" s="201">
        <v>10</v>
      </c>
      <c r="K26" s="201">
        <v>10</v>
      </c>
      <c r="L26" s="201">
        <v>0</v>
      </c>
    </row>
    <row r="27" s="54" customFormat="1" ht="20.1" customHeight="1" spans="1:12">
      <c r="A27" s="198" t="s">
        <v>171</v>
      </c>
      <c r="B27" s="199" t="s">
        <v>172</v>
      </c>
      <c r="C27" s="199" t="s">
        <v>173</v>
      </c>
      <c r="D27" s="200" t="s">
        <v>90</v>
      </c>
      <c r="E27" s="201">
        <v>50</v>
      </c>
      <c r="F27" s="201">
        <v>50</v>
      </c>
      <c r="G27" s="201">
        <v>0</v>
      </c>
      <c r="H27" s="201">
        <v>0</v>
      </c>
      <c r="I27" s="201">
        <v>0</v>
      </c>
      <c r="J27" s="201">
        <v>50</v>
      </c>
      <c r="K27" s="201">
        <v>0</v>
      </c>
      <c r="L27" s="201">
        <v>50</v>
      </c>
    </row>
    <row r="28" s="54" customFormat="1" ht="20.1" customHeight="1" spans="1:12">
      <c r="A28" s="198" t="s">
        <v>171</v>
      </c>
      <c r="B28" s="199" t="s">
        <v>172</v>
      </c>
      <c r="C28" s="199" t="s">
        <v>173</v>
      </c>
      <c r="D28" s="200" t="s">
        <v>85</v>
      </c>
      <c r="E28" s="201">
        <v>3</v>
      </c>
      <c r="F28" s="201">
        <v>3</v>
      </c>
      <c r="G28" s="201">
        <v>0</v>
      </c>
      <c r="H28" s="201">
        <v>0</v>
      </c>
      <c r="I28" s="201">
        <v>0</v>
      </c>
      <c r="J28" s="201">
        <v>3</v>
      </c>
      <c r="K28" s="201">
        <v>3</v>
      </c>
      <c r="L28" s="201">
        <v>0</v>
      </c>
    </row>
    <row r="29" s="54" customFormat="1" ht="20.1" customHeight="1" spans="1:12">
      <c r="A29" s="198" t="s">
        <v>171</v>
      </c>
      <c r="B29" s="199" t="s">
        <v>172</v>
      </c>
      <c r="C29" s="199" t="s">
        <v>173</v>
      </c>
      <c r="D29" s="200" t="s">
        <v>81</v>
      </c>
      <c r="E29" s="201">
        <v>60</v>
      </c>
      <c r="F29" s="201">
        <v>60</v>
      </c>
      <c r="G29" s="201">
        <v>0</v>
      </c>
      <c r="H29" s="201">
        <v>0</v>
      </c>
      <c r="I29" s="201">
        <v>0</v>
      </c>
      <c r="J29" s="201">
        <v>60</v>
      </c>
      <c r="K29" s="201">
        <v>60</v>
      </c>
      <c r="L29" s="201">
        <v>0</v>
      </c>
    </row>
    <row r="30" s="54" customFormat="1" ht="20.1" customHeight="1" spans="1:12">
      <c r="A30" s="198"/>
      <c r="B30" s="199"/>
      <c r="C30" s="199" t="s">
        <v>92</v>
      </c>
      <c r="D30" s="200" t="s">
        <v>91</v>
      </c>
      <c r="E30" s="201">
        <f t="shared" ref="E30:L30" si="5">SUM(E31:E44)</f>
        <v>1704.94</v>
      </c>
      <c r="F30" s="201">
        <f t="shared" si="5"/>
        <v>1704.94</v>
      </c>
      <c r="G30" s="201">
        <f t="shared" si="5"/>
        <v>1670.94</v>
      </c>
      <c r="H30" s="201">
        <f t="shared" si="5"/>
        <v>1412.61</v>
      </c>
      <c r="I30" s="201">
        <f t="shared" si="5"/>
        <v>258.33</v>
      </c>
      <c r="J30" s="201">
        <f t="shared" si="5"/>
        <v>34</v>
      </c>
      <c r="K30" s="201">
        <f t="shared" si="5"/>
        <v>0</v>
      </c>
      <c r="L30" s="201">
        <f t="shared" si="5"/>
        <v>34</v>
      </c>
    </row>
    <row r="31" s="54" customFormat="1" ht="20.1" customHeight="1" spans="1:12">
      <c r="A31" s="198" t="s">
        <v>171</v>
      </c>
      <c r="B31" s="199" t="s">
        <v>172</v>
      </c>
      <c r="C31" s="199" t="s">
        <v>174</v>
      </c>
      <c r="D31" s="200" t="s">
        <v>77</v>
      </c>
      <c r="E31" s="201">
        <v>5.04</v>
      </c>
      <c r="F31" s="201">
        <v>5.04</v>
      </c>
      <c r="G31" s="201">
        <v>5.04</v>
      </c>
      <c r="H31" s="201">
        <v>0</v>
      </c>
      <c r="I31" s="201">
        <v>5.04</v>
      </c>
      <c r="J31" s="201">
        <v>0</v>
      </c>
      <c r="K31" s="201">
        <v>0</v>
      </c>
      <c r="L31" s="201">
        <v>0</v>
      </c>
    </row>
    <row r="32" ht="20.1" customHeight="1" spans="1:12">
      <c r="A32" s="198" t="s">
        <v>171</v>
      </c>
      <c r="B32" s="199" t="s">
        <v>172</v>
      </c>
      <c r="C32" s="199" t="s">
        <v>174</v>
      </c>
      <c r="D32" s="200" t="s">
        <v>76</v>
      </c>
      <c r="E32" s="201">
        <v>22.28</v>
      </c>
      <c r="F32" s="201">
        <v>22.28</v>
      </c>
      <c r="G32" s="201">
        <v>22.28</v>
      </c>
      <c r="H32" s="201">
        <v>22.28</v>
      </c>
      <c r="I32" s="201">
        <v>0</v>
      </c>
      <c r="J32" s="201">
        <v>0</v>
      </c>
      <c r="K32" s="201">
        <v>0</v>
      </c>
      <c r="L32" s="201">
        <v>0</v>
      </c>
    </row>
    <row r="33" ht="20.1" customHeight="1" spans="1:12">
      <c r="A33" s="198" t="s">
        <v>171</v>
      </c>
      <c r="B33" s="199" t="s">
        <v>172</v>
      </c>
      <c r="C33" s="199" t="s">
        <v>174</v>
      </c>
      <c r="D33" s="200" t="s">
        <v>98</v>
      </c>
      <c r="E33" s="201">
        <v>2.02</v>
      </c>
      <c r="F33" s="201">
        <v>2.02</v>
      </c>
      <c r="G33" s="201">
        <v>2.02</v>
      </c>
      <c r="H33" s="201">
        <v>2.02</v>
      </c>
      <c r="I33" s="201">
        <v>0</v>
      </c>
      <c r="J33" s="201">
        <v>0</v>
      </c>
      <c r="K33" s="201">
        <v>0</v>
      </c>
      <c r="L33" s="201">
        <v>0</v>
      </c>
    </row>
    <row r="34" ht="20.1" customHeight="1" spans="1:12">
      <c r="A34" s="198" t="s">
        <v>171</v>
      </c>
      <c r="B34" s="199" t="s">
        <v>172</v>
      </c>
      <c r="C34" s="199" t="s">
        <v>174</v>
      </c>
      <c r="D34" s="200" t="s">
        <v>72</v>
      </c>
      <c r="E34" s="201">
        <v>17.37</v>
      </c>
      <c r="F34" s="201">
        <v>17.37</v>
      </c>
      <c r="G34" s="201">
        <v>17.37</v>
      </c>
      <c r="H34" s="201">
        <v>17.37</v>
      </c>
      <c r="I34" s="201">
        <v>0</v>
      </c>
      <c r="J34" s="201">
        <v>0</v>
      </c>
      <c r="K34" s="201">
        <v>0</v>
      </c>
      <c r="L34" s="201">
        <v>0</v>
      </c>
    </row>
    <row r="35" ht="20.1" customHeight="1" spans="1:12">
      <c r="A35" s="198" t="s">
        <v>171</v>
      </c>
      <c r="B35" s="199" t="s">
        <v>172</v>
      </c>
      <c r="C35" s="199" t="s">
        <v>174</v>
      </c>
      <c r="D35" s="200" t="s">
        <v>74</v>
      </c>
      <c r="E35" s="201">
        <v>1.42</v>
      </c>
      <c r="F35" s="201">
        <v>1.42</v>
      </c>
      <c r="G35" s="201">
        <v>1.42</v>
      </c>
      <c r="H35" s="201">
        <v>1.42</v>
      </c>
      <c r="I35" s="201">
        <v>0</v>
      </c>
      <c r="J35" s="201">
        <v>0</v>
      </c>
      <c r="K35" s="201">
        <v>0</v>
      </c>
      <c r="L35" s="201">
        <v>0</v>
      </c>
    </row>
    <row r="36" ht="20.1" customHeight="1" spans="1:12">
      <c r="A36" s="198" t="s">
        <v>171</v>
      </c>
      <c r="B36" s="199" t="s">
        <v>172</v>
      </c>
      <c r="C36" s="199" t="s">
        <v>174</v>
      </c>
      <c r="D36" s="200" t="s">
        <v>95</v>
      </c>
      <c r="E36" s="201">
        <v>16.82</v>
      </c>
      <c r="F36" s="201">
        <v>16.82</v>
      </c>
      <c r="G36" s="201">
        <v>16.82</v>
      </c>
      <c r="H36" s="201">
        <v>16.82</v>
      </c>
      <c r="I36" s="201">
        <v>0</v>
      </c>
      <c r="J36" s="201">
        <v>0</v>
      </c>
      <c r="K36" s="201">
        <v>0</v>
      </c>
      <c r="L36" s="201">
        <v>0</v>
      </c>
    </row>
    <row r="37" ht="20.1" customHeight="1" spans="1:12">
      <c r="A37" s="198" t="s">
        <v>171</v>
      </c>
      <c r="B37" s="199" t="s">
        <v>172</v>
      </c>
      <c r="C37" s="199" t="s">
        <v>174</v>
      </c>
      <c r="D37" s="200" t="s">
        <v>100</v>
      </c>
      <c r="E37" s="201">
        <v>34</v>
      </c>
      <c r="F37" s="201">
        <v>34</v>
      </c>
      <c r="G37" s="201">
        <v>0</v>
      </c>
      <c r="H37" s="201">
        <v>0</v>
      </c>
      <c r="I37" s="201">
        <v>0</v>
      </c>
      <c r="J37" s="201">
        <v>34</v>
      </c>
      <c r="K37" s="201">
        <v>0</v>
      </c>
      <c r="L37" s="201">
        <v>34</v>
      </c>
    </row>
    <row r="38" ht="20.1" customHeight="1" spans="1:12">
      <c r="A38" s="198" t="s">
        <v>171</v>
      </c>
      <c r="B38" s="199" t="s">
        <v>172</v>
      </c>
      <c r="C38" s="199" t="s">
        <v>174</v>
      </c>
      <c r="D38" s="200" t="s">
        <v>94</v>
      </c>
      <c r="E38" s="201">
        <v>39.53</v>
      </c>
      <c r="F38" s="201">
        <v>39.53</v>
      </c>
      <c r="G38" s="201">
        <v>39.53</v>
      </c>
      <c r="H38" s="201">
        <v>39.53</v>
      </c>
      <c r="I38" s="201">
        <v>0</v>
      </c>
      <c r="J38" s="201">
        <v>0</v>
      </c>
      <c r="K38" s="201">
        <v>0</v>
      </c>
      <c r="L38" s="201">
        <v>0</v>
      </c>
    </row>
    <row r="39" ht="20.1" customHeight="1" spans="1:12">
      <c r="A39" s="198" t="s">
        <v>171</v>
      </c>
      <c r="B39" s="199" t="s">
        <v>172</v>
      </c>
      <c r="C39" s="199" t="s">
        <v>174</v>
      </c>
      <c r="D39" s="200" t="s">
        <v>75</v>
      </c>
      <c r="E39" s="201">
        <v>3.65</v>
      </c>
      <c r="F39" s="201">
        <v>3.65</v>
      </c>
      <c r="G39" s="201">
        <v>3.65</v>
      </c>
      <c r="H39" s="201">
        <v>3.65</v>
      </c>
      <c r="I39" s="201">
        <v>0</v>
      </c>
      <c r="J39" s="201">
        <v>0</v>
      </c>
      <c r="K39" s="201">
        <v>0</v>
      </c>
      <c r="L39" s="201">
        <v>0</v>
      </c>
    </row>
    <row r="40" ht="20.1" customHeight="1" spans="1:12">
      <c r="A40" s="198" t="s">
        <v>171</v>
      </c>
      <c r="B40" s="199" t="s">
        <v>172</v>
      </c>
      <c r="C40" s="199" t="s">
        <v>174</v>
      </c>
      <c r="D40" s="200" t="s">
        <v>93</v>
      </c>
      <c r="E40" s="201">
        <v>208.52</v>
      </c>
      <c r="F40" s="201">
        <v>208.52</v>
      </c>
      <c r="G40" s="201">
        <v>208.52</v>
      </c>
      <c r="H40" s="201">
        <v>208.52</v>
      </c>
      <c r="I40" s="201">
        <v>0</v>
      </c>
      <c r="J40" s="201">
        <v>0</v>
      </c>
      <c r="K40" s="201">
        <v>0</v>
      </c>
      <c r="L40" s="201">
        <v>0</v>
      </c>
    </row>
    <row r="41" ht="20.1" customHeight="1" spans="1:12">
      <c r="A41" s="198" t="s">
        <v>171</v>
      </c>
      <c r="B41" s="199" t="s">
        <v>172</v>
      </c>
      <c r="C41" s="199" t="s">
        <v>174</v>
      </c>
      <c r="D41" s="200" t="s">
        <v>99</v>
      </c>
      <c r="E41" s="201">
        <v>253.29</v>
      </c>
      <c r="F41" s="201">
        <v>253.29</v>
      </c>
      <c r="G41" s="201">
        <v>253.29</v>
      </c>
      <c r="H41" s="201">
        <v>0</v>
      </c>
      <c r="I41" s="201">
        <v>253.29</v>
      </c>
      <c r="J41" s="201">
        <v>0</v>
      </c>
      <c r="K41" s="201">
        <v>0</v>
      </c>
      <c r="L41" s="201">
        <v>0</v>
      </c>
    </row>
    <row r="42" ht="20.1" customHeight="1" spans="1:12">
      <c r="A42" s="198" t="s">
        <v>171</v>
      </c>
      <c r="B42" s="199" t="s">
        <v>172</v>
      </c>
      <c r="C42" s="199" t="s">
        <v>174</v>
      </c>
      <c r="D42" s="200" t="s">
        <v>97</v>
      </c>
      <c r="E42" s="201">
        <v>1100</v>
      </c>
      <c r="F42" s="201">
        <v>1100</v>
      </c>
      <c r="G42" s="201">
        <v>1100</v>
      </c>
      <c r="H42" s="201">
        <v>1100</v>
      </c>
      <c r="I42" s="201">
        <v>0</v>
      </c>
      <c r="J42" s="201">
        <v>0</v>
      </c>
      <c r="K42" s="201">
        <v>0</v>
      </c>
      <c r="L42" s="201">
        <v>0</v>
      </c>
    </row>
    <row r="43" ht="20.1" customHeight="1" spans="1:12">
      <c r="A43" s="198" t="s">
        <v>171</v>
      </c>
      <c r="B43" s="199" t="s">
        <v>172</v>
      </c>
      <c r="C43" s="199" t="s">
        <v>174</v>
      </c>
      <c r="D43" s="200" t="s">
        <v>73</v>
      </c>
      <c r="E43" s="201">
        <v>0.57</v>
      </c>
      <c r="F43" s="201">
        <v>0.57</v>
      </c>
      <c r="G43" s="201">
        <v>0.57</v>
      </c>
      <c r="H43" s="201">
        <v>0.57</v>
      </c>
      <c r="I43" s="201">
        <v>0</v>
      </c>
      <c r="J43" s="201">
        <v>0</v>
      </c>
      <c r="K43" s="201">
        <v>0</v>
      </c>
      <c r="L43" s="201">
        <v>0</v>
      </c>
    </row>
    <row r="44" ht="20.1" customHeight="1" spans="1:12">
      <c r="A44" s="198" t="s">
        <v>171</v>
      </c>
      <c r="B44" s="199" t="s">
        <v>172</v>
      </c>
      <c r="C44" s="199" t="s">
        <v>174</v>
      </c>
      <c r="D44" s="200" t="s">
        <v>96</v>
      </c>
      <c r="E44" s="201">
        <v>0.43</v>
      </c>
      <c r="F44" s="201">
        <v>0.43</v>
      </c>
      <c r="G44" s="201">
        <v>0.43</v>
      </c>
      <c r="H44" s="201">
        <v>0.43</v>
      </c>
      <c r="I44" s="201">
        <v>0</v>
      </c>
      <c r="J44" s="201">
        <v>0</v>
      </c>
      <c r="K44" s="201">
        <v>0</v>
      </c>
      <c r="L44" s="201">
        <v>0</v>
      </c>
    </row>
    <row r="45" ht="20.1" customHeight="1" spans="1:12">
      <c r="A45" s="198"/>
      <c r="B45" s="199" t="s">
        <v>80</v>
      </c>
      <c r="C45" s="199"/>
      <c r="D45" s="200" t="s">
        <v>101</v>
      </c>
      <c r="E45" s="201">
        <f t="shared" ref="E45:L45" si="6">E46+E50+E61+E72+E77</f>
        <v>7034.01</v>
      </c>
      <c r="F45" s="201">
        <f t="shared" si="6"/>
        <v>7034.01</v>
      </c>
      <c r="G45" s="201">
        <f t="shared" si="6"/>
        <v>0</v>
      </c>
      <c r="H45" s="201">
        <f t="shared" si="6"/>
        <v>0</v>
      </c>
      <c r="I45" s="201">
        <f t="shared" si="6"/>
        <v>0</v>
      </c>
      <c r="J45" s="201">
        <f t="shared" si="6"/>
        <v>7034.01</v>
      </c>
      <c r="K45" s="201">
        <f t="shared" si="6"/>
        <v>300</v>
      </c>
      <c r="L45" s="201">
        <f t="shared" si="6"/>
        <v>6734.01</v>
      </c>
    </row>
    <row r="46" ht="20.1" customHeight="1" spans="1:12">
      <c r="A46" s="198"/>
      <c r="B46" s="199"/>
      <c r="C46" s="199" t="s">
        <v>70</v>
      </c>
      <c r="D46" s="200" t="s">
        <v>102</v>
      </c>
      <c r="E46" s="201">
        <f t="shared" ref="E46:L46" si="7">SUM(E47:E49)</f>
        <v>526.06</v>
      </c>
      <c r="F46" s="201">
        <f t="shared" si="7"/>
        <v>526.06</v>
      </c>
      <c r="G46" s="201">
        <f t="shared" si="7"/>
        <v>0</v>
      </c>
      <c r="H46" s="201">
        <f t="shared" si="7"/>
        <v>0</v>
      </c>
      <c r="I46" s="201">
        <f t="shared" si="7"/>
        <v>0</v>
      </c>
      <c r="J46" s="201">
        <f t="shared" si="7"/>
        <v>526.06</v>
      </c>
      <c r="K46" s="201">
        <f t="shared" si="7"/>
        <v>0</v>
      </c>
      <c r="L46" s="201">
        <f t="shared" si="7"/>
        <v>526.06</v>
      </c>
    </row>
    <row r="47" ht="20.1" customHeight="1" spans="1:12">
      <c r="A47" s="198" t="s">
        <v>171</v>
      </c>
      <c r="B47" s="199" t="s">
        <v>173</v>
      </c>
      <c r="C47" s="199" t="s">
        <v>172</v>
      </c>
      <c r="D47" s="200" t="s">
        <v>105</v>
      </c>
      <c r="E47" s="201">
        <v>472</v>
      </c>
      <c r="F47" s="201">
        <v>472</v>
      </c>
      <c r="G47" s="201">
        <v>0</v>
      </c>
      <c r="H47" s="201">
        <v>0</v>
      </c>
      <c r="I47" s="201">
        <v>0</v>
      </c>
      <c r="J47" s="201">
        <v>472</v>
      </c>
      <c r="K47" s="201">
        <v>0</v>
      </c>
      <c r="L47" s="201">
        <v>472</v>
      </c>
    </row>
    <row r="48" ht="20.1" customHeight="1" spans="1:12">
      <c r="A48" s="198" t="s">
        <v>171</v>
      </c>
      <c r="B48" s="199" t="s">
        <v>173</v>
      </c>
      <c r="C48" s="199" t="s">
        <v>172</v>
      </c>
      <c r="D48" s="200" t="s">
        <v>104</v>
      </c>
      <c r="E48" s="201">
        <v>15.5</v>
      </c>
      <c r="F48" s="201">
        <v>15.5</v>
      </c>
      <c r="G48" s="201">
        <v>0</v>
      </c>
      <c r="H48" s="201">
        <v>0</v>
      </c>
      <c r="I48" s="201">
        <v>0</v>
      </c>
      <c r="J48" s="201">
        <v>15.5</v>
      </c>
      <c r="K48" s="201">
        <v>0</v>
      </c>
      <c r="L48" s="201">
        <v>15.5</v>
      </c>
    </row>
    <row r="49" ht="20.1" customHeight="1" spans="1:12">
      <c r="A49" s="198" t="s">
        <v>171</v>
      </c>
      <c r="B49" s="199" t="s">
        <v>173</v>
      </c>
      <c r="C49" s="199" t="s">
        <v>172</v>
      </c>
      <c r="D49" s="200" t="s">
        <v>103</v>
      </c>
      <c r="E49" s="201">
        <v>38.56</v>
      </c>
      <c r="F49" s="201">
        <v>38.56</v>
      </c>
      <c r="G49" s="201">
        <v>0</v>
      </c>
      <c r="H49" s="201">
        <v>0</v>
      </c>
      <c r="I49" s="201">
        <v>0</v>
      </c>
      <c r="J49" s="201">
        <v>38.56</v>
      </c>
      <c r="K49" s="201">
        <v>0</v>
      </c>
      <c r="L49" s="201">
        <v>38.56</v>
      </c>
    </row>
    <row r="50" ht="20.1" customHeight="1" spans="1:12">
      <c r="A50" s="198"/>
      <c r="B50" s="199"/>
      <c r="C50" s="199" t="s">
        <v>80</v>
      </c>
      <c r="D50" s="200" t="s">
        <v>106</v>
      </c>
      <c r="E50" s="201">
        <f t="shared" ref="E50:L50" si="8">SUM(E51:E60)</f>
        <v>2524.19</v>
      </c>
      <c r="F50" s="201">
        <f t="shared" si="8"/>
        <v>2524.19</v>
      </c>
      <c r="G50" s="201">
        <f t="shared" si="8"/>
        <v>0</v>
      </c>
      <c r="H50" s="201">
        <f t="shared" si="8"/>
        <v>0</v>
      </c>
      <c r="I50" s="201">
        <f t="shared" si="8"/>
        <v>0</v>
      </c>
      <c r="J50" s="201">
        <f t="shared" si="8"/>
        <v>2524.19</v>
      </c>
      <c r="K50" s="201">
        <f t="shared" si="8"/>
        <v>0</v>
      </c>
      <c r="L50" s="201">
        <f t="shared" si="8"/>
        <v>2524.19</v>
      </c>
    </row>
    <row r="51" ht="20.1" customHeight="1" spans="1:12">
      <c r="A51" s="198" t="s">
        <v>171</v>
      </c>
      <c r="B51" s="199" t="s">
        <v>173</v>
      </c>
      <c r="C51" s="199" t="s">
        <v>173</v>
      </c>
      <c r="D51" s="200" t="s">
        <v>109</v>
      </c>
      <c r="E51" s="201">
        <v>360</v>
      </c>
      <c r="F51" s="201">
        <v>360</v>
      </c>
      <c r="G51" s="201">
        <v>0</v>
      </c>
      <c r="H51" s="201">
        <v>0</v>
      </c>
      <c r="I51" s="201">
        <v>0</v>
      </c>
      <c r="J51" s="201">
        <v>360</v>
      </c>
      <c r="K51" s="201">
        <v>0</v>
      </c>
      <c r="L51" s="201">
        <v>360</v>
      </c>
    </row>
    <row r="52" ht="20.1" customHeight="1" spans="1:12">
      <c r="A52" s="198" t="s">
        <v>171</v>
      </c>
      <c r="B52" s="199" t="s">
        <v>173</v>
      </c>
      <c r="C52" s="199" t="s">
        <v>173</v>
      </c>
      <c r="D52" s="200" t="s">
        <v>110</v>
      </c>
      <c r="E52" s="201">
        <v>520</v>
      </c>
      <c r="F52" s="201">
        <v>520</v>
      </c>
      <c r="G52" s="201">
        <v>0</v>
      </c>
      <c r="H52" s="201">
        <v>0</v>
      </c>
      <c r="I52" s="201">
        <v>0</v>
      </c>
      <c r="J52" s="201">
        <v>520</v>
      </c>
      <c r="K52" s="201">
        <v>0</v>
      </c>
      <c r="L52" s="201">
        <v>520</v>
      </c>
    </row>
    <row r="53" ht="20.1" customHeight="1" spans="1:12">
      <c r="A53" s="198" t="s">
        <v>171</v>
      </c>
      <c r="B53" s="199" t="s">
        <v>173</v>
      </c>
      <c r="C53" s="199" t="s">
        <v>173</v>
      </c>
      <c r="D53" s="200" t="s">
        <v>112</v>
      </c>
      <c r="E53" s="201">
        <v>310.33</v>
      </c>
      <c r="F53" s="201">
        <v>310.33</v>
      </c>
      <c r="G53" s="201">
        <v>0</v>
      </c>
      <c r="H53" s="201">
        <v>0</v>
      </c>
      <c r="I53" s="201">
        <v>0</v>
      </c>
      <c r="J53" s="201">
        <v>310.33</v>
      </c>
      <c r="K53" s="201">
        <v>0</v>
      </c>
      <c r="L53" s="201">
        <v>310.33</v>
      </c>
    </row>
    <row r="54" ht="20.1" customHeight="1" spans="1:12">
      <c r="A54" s="198" t="s">
        <v>171</v>
      </c>
      <c r="B54" s="199" t="s">
        <v>173</v>
      </c>
      <c r="C54" s="199" t="s">
        <v>173</v>
      </c>
      <c r="D54" s="200" t="s">
        <v>115</v>
      </c>
      <c r="E54" s="201">
        <v>150</v>
      </c>
      <c r="F54" s="201">
        <v>150</v>
      </c>
      <c r="G54" s="201">
        <v>0</v>
      </c>
      <c r="H54" s="201">
        <v>0</v>
      </c>
      <c r="I54" s="201">
        <v>0</v>
      </c>
      <c r="J54" s="201">
        <v>150</v>
      </c>
      <c r="K54" s="201">
        <v>0</v>
      </c>
      <c r="L54" s="201">
        <v>150</v>
      </c>
    </row>
    <row r="55" ht="20.1" customHeight="1" spans="1:12">
      <c r="A55" s="198" t="s">
        <v>171</v>
      </c>
      <c r="B55" s="199" t="s">
        <v>173</v>
      </c>
      <c r="C55" s="199" t="s">
        <v>173</v>
      </c>
      <c r="D55" s="200" t="s">
        <v>116</v>
      </c>
      <c r="E55" s="201">
        <v>311.7</v>
      </c>
      <c r="F55" s="201">
        <v>311.7</v>
      </c>
      <c r="G55" s="201">
        <v>0</v>
      </c>
      <c r="H55" s="201">
        <v>0</v>
      </c>
      <c r="I55" s="201">
        <v>0</v>
      </c>
      <c r="J55" s="201">
        <v>311.7</v>
      </c>
      <c r="K55" s="201">
        <v>0</v>
      </c>
      <c r="L55" s="201">
        <v>311.7</v>
      </c>
    </row>
    <row r="56" ht="20.1" customHeight="1" spans="1:12">
      <c r="A56" s="198" t="s">
        <v>171</v>
      </c>
      <c r="B56" s="199" t="s">
        <v>173</v>
      </c>
      <c r="C56" s="199" t="s">
        <v>173</v>
      </c>
      <c r="D56" s="200" t="s">
        <v>111</v>
      </c>
      <c r="E56" s="201">
        <v>52.85</v>
      </c>
      <c r="F56" s="201">
        <v>52.85</v>
      </c>
      <c r="G56" s="201">
        <v>0</v>
      </c>
      <c r="H56" s="201">
        <v>0</v>
      </c>
      <c r="I56" s="201">
        <v>0</v>
      </c>
      <c r="J56" s="201">
        <v>52.85</v>
      </c>
      <c r="K56" s="201">
        <v>0</v>
      </c>
      <c r="L56" s="201">
        <v>52.85</v>
      </c>
    </row>
    <row r="57" ht="20.1" customHeight="1" spans="1:12">
      <c r="A57" s="198" t="s">
        <v>171</v>
      </c>
      <c r="B57" s="199" t="s">
        <v>173</v>
      </c>
      <c r="C57" s="199" t="s">
        <v>173</v>
      </c>
      <c r="D57" s="200" t="s">
        <v>108</v>
      </c>
      <c r="E57" s="201">
        <v>11</v>
      </c>
      <c r="F57" s="201">
        <v>11</v>
      </c>
      <c r="G57" s="201">
        <v>0</v>
      </c>
      <c r="H57" s="201">
        <v>0</v>
      </c>
      <c r="I57" s="201">
        <v>0</v>
      </c>
      <c r="J57" s="201">
        <v>11</v>
      </c>
      <c r="K57" s="201">
        <v>0</v>
      </c>
      <c r="L57" s="201">
        <v>11</v>
      </c>
    </row>
    <row r="58" ht="20.1" customHeight="1" spans="1:12">
      <c r="A58" s="198" t="s">
        <v>171</v>
      </c>
      <c r="B58" s="199" t="s">
        <v>173</v>
      </c>
      <c r="C58" s="199" t="s">
        <v>173</v>
      </c>
      <c r="D58" s="200" t="s">
        <v>107</v>
      </c>
      <c r="E58" s="201">
        <v>300</v>
      </c>
      <c r="F58" s="201">
        <v>300</v>
      </c>
      <c r="G58" s="201">
        <v>0</v>
      </c>
      <c r="H58" s="201">
        <v>0</v>
      </c>
      <c r="I58" s="201">
        <v>0</v>
      </c>
      <c r="J58" s="201">
        <v>300</v>
      </c>
      <c r="K58" s="201">
        <v>0</v>
      </c>
      <c r="L58" s="201">
        <v>300</v>
      </c>
    </row>
    <row r="59" ht="20.1" customHeight="1" spans="1:12">
      <c r="A59" s="198" t="s">
        <v>171</v>
      </c>
      <c r="B59" s="199" t="s">
        <v>173</v>
      </c>
      <c r="C59" s="199" t="s">
        <v>173</v>
      </c>
      <c r="D59" s="200" t="s">
        <v>114</v>
      </c>
      <c r="E59" s="201">
        <v>165.3</v>
      </c>
      <c r="F59" s="201">
        <v>165.3</v>
      </c>
      <c r="G59" s="201">
        <v>0</v>
      </c>
      <c r="H59" s="201">
        <v>0</v>
      </c>
      <c r="I59" s="201">
        <v>0</v>
      </c>
      <c r="J59" s="201">
        <v>165.3</v>
      </c>
      <c r="K59" s="201">
        <v>0</v>
      </c>
      <c r="L59" s="201">
        <v>165.3</v>
      </c>
    </row>
    <row r="60" ht="20.1" customHeight="1" spans="1:12">
      <c r="A60" s="198" t="s">
        <v>171</v>
      </c>
      <c r="B60" s="199" t="s">
        <v>173</v>
      </c>
      <c r="C60" s="199" t="s">
        <v>173</v>
      </c>
      <c r="D60" s="200" t="s">
        <v>113</v>
      </c>
      <c r="E60" s="201">
        <v>343.01</v>
      </c>
      <c r="F60" s="201">
        <v>343.01</v>
      </c>
      <c r="G60" s="201">
        <v>0</v>
      </c>
      <c r="H60" s="201">
        <v>0</v>
      </c>
      <c r="I60" s="201">
        <v>0</v>
      </c>
      <c r="J60" s="201">
        <v>343.01</v>
      </c>
      <c r="K60" s="201">
        <v>0</v>
      </c>
      <c r="L60" s="201">
        <v>343.01</v>
      </c>
    </row>
    <row r="61" ht="20.1" customHeight="1" spans="1:12">
      <c r="A61" s="198"/>
      <c r="B61" s="199"/>
      <c r="C61" s="199" t="s">
        <v>118</v>
      </c>
      <c r="D61" s="200" t="s">
        <v>117</v>
      </c>
      <c r="E61" s="201">
        <f t="shared" ref="E61:L61" si="9">SUM(E62:E71)</f>
        <v>2773.87</v>
      </c>
      <c r="F61" s="201">
        <f t="shared" si="9"/>
        <v>2773.87</v>
      </c>
      <c r="G61" s="201">
        <f t="shared" si="9"/>
        <v>0</v>
      </c>
      <c r="H61" s="201">
        <f t="shared" si="9"/>
        <v>0</v>
      </c>
      <c r="I61" s="201">
        <f t="shared" si="9"/>
        <v>0</v>
      </c>
      <c r="J61" s="201">
        <f t="shared" si="9"/>
        <v>2773.87</v>
      </c>
      <c r="K61" s="201">
        <f t="shared" si="9"/>
        <v>0</v>
      </c>
      <c r="L61" s="201">
        <f t="shared" si="9"/>
        <v>2773.87</v>
      </c>
    </row>
    <row r="62" ht="20.1" customHeight="1" spans="1:12">
      <c r="A62" s="198" t="s">
        <v>171</v>
      </c>
      <c r="B62" s="199" t="s">
        <v>173</v>
      </c>
      <c r="C62" s="199" t="s">
        <v>175</v>
      </c>
      <c r="D62" s="200" t="s">
        <v>124</v>
      </c>
      <c r="E62" s="201">
        <v>277.7</v>
      </c>
      <c r="F62" s="201">
        <v>277.7</v>
      </c>
      <c r="G62" s="201">
        <v>0</v>
      </c>
      <c r="H62" s="201">
        <v>0</v>
      </c>
      <c r="I62" s="201">
        <v>0</v>
      </c>
      <c r="J62" s="201">
        <v>277.7</v>
      </c>
      <c r="K62" s="201">
        <v>0</v>
      </c>
      <c r="L62" s="201">
        <v>277.7</v>
      </c>
    </row>
    <row r="63" ht="20.1" customHeight="1" spans="1:12">
      <c r="A63" s="198" t="s">
        <v>171</v>
      </c>
      <c r="B63" s="199" t="s">
        <v>173</v>
      </c>
      <c r="C63" s="199" t="s">
        <v>175</v>
      </c>
      <c r="D63" s="200" t="s">
        <v>122</v>
      </c>
      <c r="E63" s="201">
        <v>77.2</v>
      </c>
      <c r="F63" s="201">
        <v>77.2</v>
      </c>
      <c r="G63" s="201">
        <v>0</v>
      </c>
      <c r="H63" s="201">
        <v>0</v>
      </c>
      <c r="I63" s="201">
        <v>0</v>
      </c>
      <c r="J63" s="201">
        <v>77.2</v>
      </c>
      <c r="K63" s="201">
        <v>0</v>
      </c>
      <c r="L63" s="201">
        <v>77.2</v>
      </c>
    </row>
    <row r="64" ht="20.1" customHeight="1" spans="1:12">
      <c r="A64" s="198" t="s">
        <v>171</v>
      </c>
      <c r="B64" s="199" t="s">
        <v>173</v>
      </c>
      <c r="C64" s="199" t="s">
        <v>175</v>
      </c>
      <c r="D64" s="200" t="s">
        <v>121</v>
      </c>
      <c r="E64" s="201">
        <v>300</v>
      </c>
      <c r="F64" s="201">
        <v>300</v>
      </c>
      <c r="G64" s="201">
        <v>0</v>
      </c>
      <c r="H64" s="201">
        <v>0</v>
      </c>
      <c r="I64" s="201">
        <v>0</v>
      </c>
      <c r="J64" s="201">
        <v>300</v>
      </c>
      <c r="K64" s="201">
        <v>0</v>
      </c>
      <c r="L64" s="201">
        <v>300</v>
      </c>
    </row>
    <row r="65" ht="20.1" customHeight="1" spans="1:12">
      <c r="A65" s="198" t="s">
        <v>171</v>
      </c>
      <c r="B65" s="199" t="s">
        <v>173</v>
      </c>
      <c r="C65" s="199" t="s">
        <v>175</v>
      </c>
      <c r="D65" s="200" t="s">
        <v>125</v>
      </c>
      <c r="E65" s="201">
        <v>11</v>
      </c>
      <c r="F65" s="201">
        <v>11</v>
      </c>
      <c r="G65" s="201">
        <v>0</v>
      </c>
      <c r="H65" s="201">
        <v>0</v>
      </c>
      <c r="I65" s="201">
        <v>0</v>
      </c>
      <c r="J65" s="201">
        <v>11</v>
      </c>
      <c r="K65" s="201">
        <v>0</v>
      </c>
      <c r="L65" s="201">
        <v>11</v>
      </c>
    </row>
    <row r="66" ht="20.1" customHeight="1" spans="1:12">
      <c r="A66" s="198" t="s">
        <v>171</v>
      </c>
      <c r="B66" s="199" t="s">
        <v>173</v>
      </c>
      <c r="C66" s="199" t="s">
        <v>175</v>
      </c>
      <c r="D66" s="200" t="s">
        <v>123</v>
      </c>
      <c r="E66" s="201">
        <v>375.1</v>
      </c>
      <c r="F66" s="201">
        <v>375.1</v>
      </c>
      <c r="G66" s="201">
        <v>0</v>
      </c>
      <c r="H66" s="201">
        <v>0</v>
      </c>
      <c r="I66" s="201">
        <v>0</v>
      </c>
      <c r="J66" s="201">
        <v>375.1</v>
      </c>
      <c r="K66" s="201">
        <v>0</v>
      </c>
      <c r="L66" s="201">
        <v>375.1</v>
      </c>
    </row>
    <row r="67" ht="20.1" customHeight="1" spans="1:12">
      <c r="A67" s="198" t="s">
        <v>171</v>
      </c>
      <c r="B67" s="199" t="s">
        <v>173</v>
      </c>
      <c r="C67" s="199" t="s">
        <v>175</v>
      </c>
      <c r="D67" s="200" t="s">
        <v>120</v>
      </c>
      <c r="E67" s="201">
        <v>100</v>
      </c>
      <c r="F67" s="201">
        <v>100</v>
      </c>
      <c r="G67" s="201">
        <v>0</v>
      </c>
      <c r="H67" s="201">
        <v>0</v>
      </c>
      <c r="I67" s="201">
        <v>0</v>
      </c>
      <c r="J67" s="201">
        <v>100</v>
      </c>
      <c r="K67" s="201">
        <v>0</v>
      </c>
      <c r="L67" s="201">
        <v>100</v>
      </c>
    </row>
    <row r="68" ht="20.1" customHeight="1" spans="1:12">
      <c r="A68" s="198" t="s">
        <v>171</v>
      </c>
      <c r="B68" s="199" t="s">
        <v>173</v>
      </c>
      <c r="C68" s="199" t="s">
        <v>175</v>
      </c>
      <c r="D68" s="200" t="s">
        <v>126</v>
      </c>
      <c r="E68" s="201">
        <v>360.9</v>
      </c>
      <c r="F68" s="201">
        <v>360.9</v>
      </c>
      <c r="G68" s="201">
        <v>0</v>
      </c>
      <c r="H68" s="201">
        <v>0</v>
      </c>
      <c r="I68" s="201">
        <v>0</v>
      </c>
      <c r="J68" s="201">
        <v>360.9</v>
      </c>
      <c r="K68" s="201">
        <v>0</v>
      </c>
      <c r="L68" s="201">
        <v>360.9</v>
      </c>
    </row>
    <row r="69" ht="20.1" customHeight="1" spans="1:12">
      <c r="A69" s="198" t="s">
        <v>171</v>
      </c>
      <c r="B69" s="199" t="s">
        <v>173</v>
      </c>
      <c r="C69" s="199" t="s">
        <v>175</v>
      </c>
      <c r="D69" s="200" t="s">
        <v>127</v>
      </c>
      <c r="E69" s="201">
        <v>205</v>
      </c>
      <c r="F69" s="201">
        <v>205</v>
      </c>
      <c r="G69" s="201">
        <v>0</v>
      </c>
      <c r="H69" s="201">
        <v>0</v>
      </c>
      <c r="I69" s="201">
        <v>0</v>
      </c>
      <c r="J69" s="201">
        <v>205</v>
      </c>
      <c r="K69" s="201">
        <v>0</v>
      </c>
      <c r="L69" s="201">
        <v>205</v>
      </c>
    </row>
    <row r="70" ht="20.1" customHeight="1" spans="1:12">
      <c r="A70" s="198" t="s">
        <v>171</v>
      </c>
      <c r="B70" s="199" t="s">
        <v>173</v>
      </c>
      <c r="C70" s="199" t="s">
        <v>175</v>
      </c>
      <c r="D70" s="200" t="s">
        <v>128</v>
      </c>
      <c r="E70" s="201">
        <v>635.97</v>
      </c>
      <c r="F70" s="201">
        <v>635.97</v>
      </c>
      <c r="G70" s="201">
        <v>0</v>
      </c>
      <c r="H70" s="201">
        <v>0</v>
      </c>
      <c r="I70" s="201">
        <v>0</v>
      </c>
      <c r="J70" s="201">
        <v>635.97</v>
      </c>
      <c r="K70" s="201">
        <v>0</v>
      </c>
      <c r="L70" s="201">
        <v>635.97</v>
      </c>
    </row>
    <row r="71" ht="20.1" customHeight="1" spans="1:12">
      <c r="A71" s="198" t="s">
        <v>171</v>
      </c>
      <c r="B71" s="199" t="s">
        <v>173</v>
      </c>
      <c r="C71" s="199" t="s">
        <v>175</v>
      </c>
      <c r="D71" s="200" t="s">
        <v>119</v>
      </c>
      <c r="E71" s="201">
        <v>431</v>
      </c>
      <c r="F71" s="201">
        <v>431</v>
      </c>
      <c r="G71" s="201">
        <v>0</v>
      </c>
      <c r="H71" s="201">
        <v>0</v>
      </c>
      <c r="I71" s="201">
        <v>0</v>
      </c>
      <c r="J71" s="201">
        <v>431</v>
      </c>
      <c r="K71" s="201">
        <v>0</v>
      </c>
      <c r="L71" s="201">
        <v>431</v>
      </c>
    </row>
    <row r="72" ht="20.1" customHeight="1" spans="1:12">
      <c r="A72" s="198"/>
      <c r="B72" s="199"/>
      <c r="C72" s="199" t="s">
        <v>130</v>
      </c>
      <c r="D72" s="200" t="s">
        <v>129</v>
      </c>
      <c r="E72" s="201">
        <f t="shared" ref="E72:L72" si="10">SUM(E73:E76)</f>
        <v>1149.77</v>
      </c>
      <c r="F72" s="201">
        <f t="shared" si="10"/>
        <v>1149.77</v>
      </c>
      <c r="G72" s="201">
        <f t="shared" si="10"/>
        <v>0</v>
      </c>
      <c r="H72" s="201">
        <f t="shared" si="10"/>
        <v>0</v>
      </c>
      <c r="I72" s="201">
        <f t="shared" si="10"/>
        <v>0</v>
      </c>
      <c r="J72" s="201">
        <f t="shared" si="10"/>
        <v>1149.77</v>
      </c>
      <c r="K72" s="201">
        <f t="shared" si="10"/>
        <v>300</v>
      </c>
      <c r="L72" s="201">
        <f t="shared" si="10"/>
        <v>849.77</v>
      </c>
    </row>
    <row r="73" ht="20.1" customHeight="1" spans="1:12">
      <c r="A73" s="198" t="s">
        <v>171</v>
      </c>
      <c r="B73" s="199" t="s">
        <v>173</v>
      </c>
      <c r="C73" s="199" t="s">
        <v>176</v>
      </c>
      <c r="D73" s="200" t="s">
        <v>131</v>
      </c>
      <c r="E73" s="201">
        <v>300</v>
      </c>
      <c r="F73" s="201">
        <v>300</v>
      </c>
      <c r="G73" s="201">
        <v>0</v>
      </c>
      <c r="H73" s="201">
        <v>0</v>
      </c>
      <c r="I73" s="201">
        <v>0</v>
      </c>
      <c r="J73" s="201">
        <v>300</v>
      </c>
      <c r="K73" s="201">
        <v>300</v>
      </c>
      <c r="L73" s="201">
        <v>0</v>
      </c>
    </row>
    <row r="74" ht="20.1" customHeight="1" spans="1:12">
      <c r="A74" s="198" t="s">
        <v>171</v>
      </c>
      <c r="B74" s="199" t="s">
        <v>173</v>
      </c>
      <c r="C74" s="199" t="s">
        <v>176</v>
      </c>
      <c r="D74" s="200" t="s">
        <v>133</v>
      </c>
      <c r="E74" s="201">
        <v>53.4</v>
      </c>
      <c r="F74" s="201">
        <v>53.4</v>
      </c>
      <c r="G74" s="201">
        <v>0</v>
      </c>
      <c r="H74" s="201">
        <v>0</v>
      </c>
      <c r="I74" s="201">
        <v>0</v>
      </c>
      <c r="J74" s="201">
        <v>53.4</v>
      </c>
      <c r="K74" s="201">
        <v>0</v>
      </c>
      <c r="L74" s="201">
        <v>53.4</v>
      </c>
    </row>
    <row r="75" ht="20.1" customHeight="1" spans="1:12">
      <c r="A75" s="198" t="s">
        <v>171</v>
      </c>
      <c r="B75" s="199" t="s">
        <v>173</v>
      </c>
      <c r="C75" s="199" t="s">
        <v>176</v>
      </c>
      <c r="D75" s="200" t="s">
        <v>134</v>
      </c>
      <c r="E75" s="201">
        <v>422.77</v>
      </c>
      <c r="F75" s="201">
        <v>422.77</v>
      </c>
      <c r="G75" s="201">
        <v>0</v>
      </c>
      <c r="H75" s="201">
        <v>0</v>
      </c>
      <c r="I75" s="201">
        <v>0</v>
      </c>
      <c r="J75" s="201">
        <v>422.77</v>
      </c>
      <c r="K75" s="201">
        <v>0</v>
      </c>
      <c r="L75" s="201">
        <v>422.77</v>
      </c>
    </row>
    <row r="76" ht="20.1" customHeight="1" spans="1:12">
      <c r="A76" s="198" t="s">
        <v>171</v>
      </c>
      <c r="B76" s="199" t="s">
        <v>173</v>
      </c>
      <c r="C76" s="199" t="s">
        <v>176</v>
      </c>
      <c r="D76" s="200" t="s">
        <v>132</v>
      </c>
      <c r="E76" s="201">
        <v>373.6</v>
      </c>
      <c r="F76" s="201">
        <v>373.6</v>
      </c>
      <c r="G76" s="201">
        <v>0</v>
      </c>
      <c r="H76" s="201">
        <v>0</v>
      </c>
      <c r="I76" s="201">
        <v>0</v>
      </c>
      <c r="J76" s="201">
        <v>373.6</v>
      </c>
      <c r="K76" s="201">
        <v>0</v>
      </c>
      <c r="L76" s="201">
        <v>373.6</v>
      </c>
    </row>
    <row r="77" ht="20.1" customHeight="1" spans="1:12">
      <c r="A77" s="198"/>
      <c r="B77" s="199"/>
      <c r="C77" s="199" t="s">
        <v>136</v>
      </c>
      <c r="D77" s="200" t="s">
        <v>135</v>
      </c>
      <c r="E77" s="201">
        <f t="shared" ref="E77:L77" si="11">E78</f>
        <v>60.12</v>
      </c>
      <c r="F77" s="201">
        <f t="shared" si="11"/>
        <v>60.12</v>
      </c>
      <c r="G77" s="201">
        <f t="shared" si="11"/>
        <v>0</v>
      </c>
      <c r="H77" s="201">
        <f t="shared" si="11"/>
        <v>0</v>
      </c>
      <c r="I77" s="201">
        <f t="shared" si="11"/>
        <v>0</v>
      </c>
      <c r="J77" s="201">
        <f t="shared" si="11"/>
        <v>60.12</v>
      </c>
      <c r="K77" s="201">
        <f t="shared" si="11"/>
        <v>0</v>
      </c>
      <c r="L77" s="201">
        <f t="shared" si="11"/>
        <v>60.12</v>
      </c>
    </row>
    <row r="78" ht="20.1" customHeight="1" spans="1:12">
      <c r="A78" s="198" t="s">
        <v>171</v>
      </c>
      <c r="B78" s="199" t="s">
        <v>173</v>
      </c>
      <c r="C78" s="199" t="s">
        <v>177</v>
      </c>
      <c r="D78" s="200" t="s">
        <v>137</v>
      </c>
      <c r="E78" s="201">
        <v>60.12</v>
      </c>
      <c r="F78" s="201">
        <v>60.12</v>
      </c>
      <c r="G78" s="201">
        <v>0</v>
      </c>
      <c r="H78" s="201">
        <v>0</v>
      </c>
      <c r="I78" s="201">
        <v>0</v>
      </c>
      <c r="J78" s="201">
        <v>60.12</v>
      </c>
      <c r="K78" s="201">
        <v>0</v>
      </c>
      <c r="L78" s="201">
        <v>60.12</v>
      </c>
    </row>
    <row r="79" ht="20.1" customHeight="1" spans="1:12">
      <c r="A79" s="198"/>
      <c r="B79" s="199" t="s">
        <v>118</v>
      </c>
      <c r="C79" s="199"/>
      <c r="D79" s="200" t="s">
        <v>138</v>
      </c>
      <c r="E79" s="201">
        <f t="shared" ref="E79:L79" si="12">E80</f>
        <v>176.49</v>
      </c>
      <c r="F79" s="201">
        <f t="shared" si="12"/>
        <v>176.49</v>
      </c>
      <c r="G79" s="201">
        <f t="shared" si="12"/>
        <v>0</v>
      </c>
      <c r="H79" s="201">
        <f t="shared" si="12"/>
        <v>0</v>
      </c>
      <c r="I79" s="201">
        <f t="shared" si="12"/>
        <v>0</v>
      </c>
      <c r="J79" s="201">
        <f t="shared" si="12"/>
        <v>176.49</v>
      </c>
      <c r="K79" s="201">
        <f t="shared" si="12"/>
        <v>0</v>
      </c>
      <c r="L79" s="201">
        <f t="shared" si="12"/>
        <v>176.49</v>
      </c>
    </row>
    <row r="80" ht="20.1" customHeight="1" spans="1:12">
      <c r="A80" s="198"/>
      <c r="B80" s="199"/>
      <c r="C80" s="199" t="s">
        <v>80</v>
      </c>
      <c r="D80" s="200" t="s">
        <v>139</v>
      </c>
      <c r="E80" s="201">
        <f t="shared" ref="E80:L80" si="13">SUM(E81:E82)</f>
        <v>176.49</v>
      </c>
      <c r="F80" s="201">
        <f t="shared" si="13"/>
        <v>176.49</v>
      </c>
      <c r="G80" s="201">
        <f t="shared" si="13"/>
        <v>0</v>
      </c>
      <c r="H80" s="201">
        <f t="shared" si="13"/>
        <v>0</v>
      </c>
      <c r="I80" s="201">
        <f t="shared" si="13"/>
        <v>0</v>
      </c>
      <c r="J80" s="201">
        <f t="shared" si="13"/>
        <v>176.49</v>
      </c>
      <c r="K80" s="201">
        <f t="shared" si="13"/>
        <v>0</v>
      </c>
      <c r="L80" s="201">
        <f t="shared" si="13"/>
        <v>176.49</v>
      </c>
    </row>
    <row r="81" ht="20.1" customHeight="1" spans="1:12">
      <c r="A81" s="198" t="s">
        <v>171</v>
      </c>
      <c r="B81" s="199" t="s">
        <v>175</v>
      </c>
      <c r="C81" s="199" t="s">
        <v>173</v>
      </c>
      <c r="D81" s="200" t="s">
        <v>140</v>
      </c>
      <c r="E81" s="201">
        <v>16.8</v>
      </c>
      <c r="F81" s="201">
        <v>16.8</v>
      </c>
      <c r="G81" s="201">
        <v>0</v>
      </c>
      <c r="H81" s="201">
        <v>0</v>
      </c>
      <c r="I81" s="201">
        <v>0</v>
      </c>
      <c r="J81" s="201">
        <v>16.8</v>
      </c>
      <c r="K81" s="201">
        <v>0</v>
      </c>
      <c r="L81" s="201">
        <v>16.8</v>
      </c>
    </row>
    <row r="82" ht="20.1" customHeight="1" spans="1:12">
      <c r="A82" s="198" t="s">
        <v>171</v>
      </c>
      <c r="B82" s="199" t="s">
        <v>175</v>
      </c>
      <c r="C82" s="199" t="s">
        <v>173</v>
      </c>
      <c r="D82" s="200" t="s">
        <v>141</v>
      </c>
      <c r="E82" s="201">
        <v>159.69</v>
      </c>
      <c r="F82" s="201">
        <v>159.69</v>
      </c>
      <c r="G82" s="201">
        <v>0</v>
      </c>
      <c r="H82" s="201">
        <v>0</v>
      </c>
      <c r="I82" s="201">
        <v>0</v>
      </c>
      <c r="J82" s="201">
        <v>159.69</v>
      </c>
      <c r="K82" s="201">
        <v>0</v>
      </c>
      <c r="L82" s="201">
        <v>159.69</v>
      </c>
    </row>
    <row r="83" ht="20.1" customHeight="1" spans="1:12">
      <c r="A83" s="198"/>
      <c r="B83" s="199" t="s">
        <v>144</v>
      </c>
      <c r="C83" s="199"/>
      <c r="D83" s="200" t="s">
        <v>142</v>
      </c>
      <c r="E83" s="201">
        <f t="shared" ref="E83:L83" si="14">E84</f>
        <v>1165</v>
      </c>
      <c r="F83" s="201">
        <f t="shared" si="14"/>
        <v>1165</v>
      </c>
      <c r="G83" s="201">
        <f t="shared" si="14"/>
        <v>0</v>
      </c>
      <c r="H83" s="201">
        <f t="shared" si="14"/>
        <v>0</v>
      </c>
      <c r="I83" s="201">
        <f t="shared" si="14"/>
        <v>0</v>
      </c>
      <c r="J83" s="201">
        <f t="shared" si="14"/>
        <v>1165</v>
      </c>
      <c r="K83" s="201">
        <f t="shared" si="14"/>
        <v>0</v>
      </c>
      <c r="L83" s="201">
        <f t="shared" si="14"/>
        <v>1165</v>
      </c>
    </row>
    <row r="84" ht="20.1" customHeight="1" spans="1:12">
      <c r="A84" s="198"/>
      <c r="B84" s="199"/>
      <c r="C84" s="199" t="s">
        <v>92</v>
      </c>
      <c r="D84" s="200" t="s">
        <v>143</v>
      </c>
      <c r="E84" s="201">
        <f t="shared" ref="E84:L84" si="15">E85</f>
        <v>1165</v>
      </c>
      <c r="F84" s="201">
        <f t="shared" si="15"/>
        <v>1165</v>
      </c>
      <c r="G84" s="201">
        <f t="shared" si="15"/>
        <v>0</v>
      </c>
      <c r="H84" s="201">
        <f t="shared" si="15"/>
        <v>0</v>
      </c>
      <c r="I84" s="201">
        <f t="shared" si="15"/>
        <v>0</v>
      </c>
      <c r="J84" s="201">
        <f t="shared" si="15"/>
        <v>1165</v>
      </c>
      <c r="K84" s="201">
        <f t="shared" si="15"/>
        <v>0</v>
      </c>
      <c r="L84" s="201">
        <f t="shared" si="15"/>
        <v>1165</v>
      </c>
    </row>
    <row r="85" ht="20.1" customHeight="1" spans="1:12">
      <c r="A85" s="198" t="s">
        <v>171</v>
      </c>
      <c r="B85" s="199" t="s">
        <v>178</v>
      </c>
      <c r="C85" s="199" t="s">
        <v>174</v>
      </c>
      <c r="D85" s="200" t="s">
        <v>145</v>
      </c>
      <c r="E85" s="201">
        <v>1165</v>
      </c>
      <c r="F85" s="201">
        <v>1165</v>
      </c>
      <c r="G85" s="201">
        <v>0</v>
      </c>
      <c r="H85" s="201">
        <v>0</v>
      </c>
      <c r="I85" s="201">
        <v>0</v>
      </c>
      <c r="J85" s="201">
        <v>1165</v>
      </c>
      <c r="K85" s="201">
        <v>0</v>
      </c>
      <c r="L85" s="201">
        <v>1165</v>
      </c>
    </row>
    <row r="86" ht="20.1" customHeight="1" spans="1:12">
      <c r="A86" s="198" t="s">
        <v>149</v>
      </c>
      <c r="B86" s="199"/>
      <c r="C86" s="199"/>
      <c r="D86" s="200" t="s">
        <v>146</v>
      </c>
      <c r="E86" s="201">
        <f t="shared" ref="E86:L86" si="16">E87</f>
        <v>75.28</v>
      </c>
      <c r="F86" s="201">
        <f t="shared" si="16"/>
        <v>75.28</v>
      </c>
      <c r="G86" s="201">
        <f t="shared" si="16"/>
        <v>75.28</v>
      </c>
      <c r="H86" s="201">
        <f t="shared" si="16"/>
        <v>75.28</v>
      </c>
      <c r="I86" s="201">
        <f t="shared" si="16"/>
        <v>0</v>
      </c>
      <c r="J86" s="201">
        <f t="shared" si="16"/>
        <v>0</v>
      </c>
      <c r="K86" s="201">
        <f t="shared" si="16"/>
        <v>0</v>
      </c>
      <c r="L86" s="201">
        <f t="shared" si="16"/>
        <v>0</v>
      </c>
    </row>
    <row r="87" ht="20.1" customHeight="1" spans="1:12">
      <c r="A87" s="198"/>
      <c r="B87" s="199" t="s">
        <v>136</v>
      </c>
      <c r="C87" s="199"/>
      <c r="D87" s="200" t="s">
        <v>147</v>
      </c>
      <c r="E87" s="201">
        <f t="shared" ref="E87:L87" si="17">E88+E90+E92</f>
        <v>75.28</v>
      </c>
      <c r="F87" s="201">
        <f t="shared" si="17"/>
        <v>75.28</v>
      </c>
      <c r="G87" s="201">
        <f t="shared" si="17"/>
        <v>75.28</v>
      </c>
      <c r="H87" s="201">
        <f t="shared" si="17"/>
        <v>75.28</v>
      </c>
      <c r="I87" s="201">
        <f t="shared" si="17"/>
        <v>0</v>
      </c>
      <c r="J87" s="201">
        <f t="shared" si="17"/>
        <v>0</v>
      </c>
      <c r="K87" s="201">
        <f t="shared" si="17"/>
        <v>0</v>
      </c>
      <c r="L87" s="201">
        <f t="shared" si="17"/>
        <v>0</v>
      </c>
    </row>
    <row r="88" ht="20.1" customHeight="1" spans="1:12">
      <c r="A88" s="198"/>
      <c r="B88" s="199"/>
      <c r="C88" s="199" t="s">
        <v>70</v>
      </c>
      <c r="D88" s="200" t="s">
        <v>148</v>
      </c>
      <c r="E88" s="201">
        <f t="shared" ref="E88:L88" si="18">E89</f>
        <v>9.71</v>
      </c>
      <c r="F88" s="201">
        <f t="shared" si="18"/>
        <v>9.71</v>
      </c>
      <c r="G88" s="201">
        <f t="shared" si="18"/>
        <v>9.71</v>
      </c>
      <c r="H88" s="201">
        <f t="shared" si="18"/>
        <v>9.71</v>
      </c>
      <c r="I88" s="201">
        <f t="shared" si="18"/>
        <v>0</v>
      </c>
      <c r="J88" s="201">
        <f t="shared" si="18"/>
        <v>0</v>
      </c>
      <c r="K88" s="201">
        <f t="shared" si="18"/>
        <v>0</v>
      </c>
      <c r="L88" s="201">
        <f t="shared" si="18"/>
        <v>0</v>
      </c>
    </row>
    <row r="89" ht="20.1" customHeight="1" spans="1:12">
      <c r="A89" s="198" t="s">
        <v>179</v>
      </c>
      <c r="B89" s="199" t="s">
        <v>177</v>
      </c>
      <c r="C89" s="199" t="s">
        <v>172</v>
      </c>
      <c r="D89" s="200" t="s">
        <v>150</v>
      </c>
      <c r="E89" s="201">
        <v>9.71</v>
      </c>
      <c r="F89" s="201">
        <v>9.71</v>
      </c>
      <c r="G89" s="201">
        <v>9.71</v>
      </c>
      <c r="H89" s="201">
        <v>9.71</v>
      </c>
      <c r="I89" s="201">
        <v>0</v>
      </c>
      <c r="J89" s="201">
        <v>0</v>
      </c>
      <c r="K89" s="201">
        <v>0</v>
      </c>
      <c r="L89" s="201">
        <v>0</v>
      </c>
    </row>
    <row r="90" ht="20.1" customHeight="1" spans="1:12">
      <c r="A90" s="198"/>
      <c r="B90" s="199"/>
      <c r="C90" s="199" t="s">
        <v>80</v>
      </c>
      <c r="D90" s="200" t="s">
        <v>151</v>
      </c>
      <c r="E90" s="201">
        <f t="shared" ref="E90:L90" si="19">E91</f>
        <v>13.07</v>
      </c>
      <c r="F90" s="201">
        <f t="shared" si="19"/>
        <v>13.07</v>
      </c>
      <c r="G90" s="201">
        <f t="shared" si="19"/>
        <v>13.07</v>
      </c>
      <c r="H90" s="201">
        <f t="shared" si="19"/>
        <v>13.07</v>
      </c>
      <c r="I90" s="201">
        <f t="shared" si="19"/>
        <v>0</v>
      </c>
      <c r="J90" s="201">
        <f t="shared" si="19"/>
        <v>0</v>
      </c>
      <c r="K90" s="201">
        <f t="shared" si="19"/>
        <v>0</v>
      </c>
      <c r="L90" s="201">
        <f t="shared" si="19"/>
        <v>0</v>
      </c>
    </row>
    <row r="91" ht="20.1" customHeight="1" spans="1:12">
      <c r="A91" s="198" t="s">
        <v>179</v>
      </c>
      <c r="B91" s="199" t="s">
        <v>177</v>
      </c>
      <c r="C91" s="199" t="s">
        <v>173</v>
      </c>
      <c r="D91" s="200" t="s">
        <v>150</v>
      </c>
      <c r="E91" s="201">
        <v>13.07</v>
      </c>
      <c r="F91" s="201">
        <v>13.07</v>
      </c>
      <c r="G91" s="201">
        <v>13.07</v>
      </c>
      <c r="H91" s="201">
        <v>13.07</v>
      </c>
      <c r="I91" s="201">
        <v>0</v>
      </c>
      <c r="J91" s="201">
        <v>0</v>
      </c>
      <c r="K91" s="201">
        <v>0</v>
      </c>
      <c r="L91" s="201">
        <v>0</v>
      </c>
    </row>
    <row r="92" ht="20.1" customHeight="1" spans="1:12">
      <c r="A92" s="198"/>
      <c r="B92" s="199"/>
      <c r="C92" s="199" t="s">
        <v>136</v>
      </c>
      <c r="D92" s="200" t="s">
        <v>152</v>
      </c>
      <c r="E92" s="201">
        <f t="shared" ref="E92:L92" si="20">SUM(E93:E94)</f>
        <v>52.5</v>
      </c>
      <c r="F92" s="201">
        <f t="shared" si="20"/>
        <v>52.5</v>
      </c>
      <c r="G92" s="201">
        <f t="shared" si="20"/>
        <v>52.5</v>
      </c>
      <c r="H92" s="201">
        <f t="shared" si="20"/>
        <v>52.5</v>
      </c>
      <c r="I92" s="201">
        <f t="shared" si="20"/>
        <v>0</v>
      </c>
      <c r="J92" s="201">
        <f t="shared" si="20"/>
        <v>0</v>
      </c>
      <c r="K92" s="201">
        <f t="shared" si="20"/>
        <v>0</v>
      </c>
      <c r="L92" s="201">
        <f t="shared" si="20"/>
        <v>0</v>
      </c>
    </row>
    <row r="93" ht="20.1" customHeight="1" spans="1:12">
      <c r="A93" s="198" t="s">
        <v>179</v>
      </c>
      <c r="B93" s="199" t="s">
        <v>177</v>
      </c>
      <c r="C93" s="199" t="s">
        <v>177</v>
      </c>
      <c r="D93" s="200" t="s">
        <v>153</v>
      </c>
      <c r="E93" s="201">
        <v>6.95</v>
      </c>
      <c r="F93" s="201">
        <v>6.95</v>
      </c>
      <c r="G93" s="201">
        <v>6.95</v>
      </c>
      <c r="H93" s="201">
        <v>6.95</v>
      </c>
      <c r="I93" s="201">
        <v>0</v>
      </c>
      <c r="J93" s="201">
        <v>0</v>
      </c>
      <c r="K93" s="201">
        <v>0</v>
      </c>
      <c r="L93" s="201">
        <v>0</v>
      </c>
    </row>
    <row r="94" ht="20.1" customHeight="1" spans="1:12">
      <c r="A94" s="198" t="s">
        <v>179</v>
      </c>
      <c r="B94" s="199" t="s">
        <v>177</v>
      </c>
      <c r="C94" s="199" t="s">
        <v>177</v>
      </c>
      <c r="D94" s="200" t="s">
        <v>153</v>
      </c>
      <c r="E94" s="201">
        <v>45.55</v>
      </c>
      <c r="F94" s="201">
        <v>45.55</v>
      </c>
      <c r="G94" s="201">
        <v>45.55</v>
      </c>
      <c r="H94" s="201">
        <v>45.55</v>
      </c>
      <c r="I94" s="201">
        <v>0</v>
      </c>
      <c r="J94" s="201">
        <v>0</v>
      </c>
      <c r="K94" s="201">
        <v>0</v>
      </c>
      <c r="L94" s="201">
        <v>0</v>
      </c>
    </row>
    <row r="95" ht="20.1" customHeight="1" spans="1:12">
      <c r="A95" s="198" t="s">
        <v>157</v>
      </c>
      <c r="B95" s="199"/>
      <c r="C95" s="199"/>
      <c r="D95" s="200" t="s">
        <v>154</v>
      </c>
      <c r="E95" s="201">
        <f t="shared" ref="E95:L95" si="21">E96</f>
        <v>23.34</v>
      </c>
      <c r="F95" s="201">
        <f t="shared" si="21"/>
        <v>23.34</v>
      </c>
      <c r="G95" s="201">
        <f t="shared" si="21"/>
        <v>23.34</v>
      </c>
      <c r="H95" s="201">
        <f t="shared" si="21"/>
        <v>23.34</v>
      </c>
      <c r="I95" s="201">
        <f t="shared" si="21"/>
        <v>0</v>
      </c>
      <c r="J95" s="201">
        <f t="shared" si="21"/>
        <v>0</v>
      </c>
      <c r="K95" s="201">
        <f t="shared" si="21"/>
        <v>0</v>
      </c>
      <c r="L95" s="201">
        <f t="shared" si="21"/>
        <v>0</v>
      </c>
    </row>
    <row r="96" ht="20.1" customHeight="1" spans="1:12">
      <c r="A96" s="198"/>
      <c r="B96" s="199" t="s">
        <v>158</v>
      </c>
      <c r="C96" s="199"/>
      <c r="D96" s="200" t="s">
        <v>155</v>
      </c>
      <c r="E96" s="201">
        <f t="shared" ref="E96:L96" si="22">E97+E99</f>
        <v>23.34</v>
      </c>
      <c r="F96" s="201">
        <f t="shared" si="22"/>
        <v>23.34</v>
      </c>
      <c r="G96" s="201">
        <f t="shared" si="22"/>
        <v>23.34</v>
      </c>
      <c r="H96" s="201">
        <f t="shared" si="22"/>
        <v>23.34</v>
      </c>
      <c r="I96" s="201">
        <f t="shared" si="22"/>
        <v>0</v>
      </c>
      <c r="J96" s="201">
        <f t="shared" si="22"/>
        <v>0</v>
      </c>
      <c r="K96" s="201">
        <f t="shared" si="22"/>
        <v>0</v>
      </c>
      <c r="L96" s="201">
        <f t="shared" si="22"/>
        <v>0</v>
      </c>
    </row>
    <row r="97" ht="20.1" customHeight="1" spans="1:12">
      <c r="A97" s="198"/>
      <c r="B97" s="199"/>
      <c r="C97" s="199" t="s">
        <v>70</v>
      </c>
      <c r="D97" s="200" t="s">
        <v>156</v>
      </c>
      <c r="E97" s="201">
        <f t="shared" ref="E97:L97" si="23">E98</f>
        <v>3.16</v>
      </c>
      <c r="F97" s="201">
        <f t="shared" si="23"/>
        <v>3.16</v>
      </c>
      <c r="G97" s="201">
        <f t="shared" si="23"/>
        <v>3.16</v>
      </c>
      <c r="H97" s="201">
        <f t="shared" si="23"/>
        <v>3.16</v>
      </c>
      <c r="I97" s="201">
        <f t="shared" si="23"/>
        <v>0</v>
      </c>
      <c r="J97" s="201">
        <f t="shared" si="23"/>
        <v>0</v>
      </c>
      <c r="K97" s="201">
        <f t="shared" si="23"/>
        <v>0</v>
      </c>
      <c r="L97" s="201">
        <f t="shared" si="23"/>
        <v>0</v>
      </c>
    </row>
    <row r="98" ht="20.1" customHeight="1" spans="1:12">
      <c r="A98" s="198" t="s">
        <v>180</v>
      </c>
      <c r="B98" s="199" t="s">
        <v>181</v>
      </c>
      <c r="C98" s="199" t="s">
        <v>172</v>
      </c>
      <c r="D98" s="200" t="s">
        <v>159</v>
      </c>
      <c r="E98" s="201">
        <v>3.16</v>
      </c>
      <c r="F98" s="201">
        <v>3.16</v>
      </c>
      <c r="G98" s="201">
        <v>3.16</v>
      </c>
      <c r="H98" s="201">
        <v>3.16</v>
      </c>
      <c r="I98" s="201">
        <v>0</v>
      </c>
      <c r="J98" s="201">
        <v>0</v>
      </c>
      <c r="K98" s="201">
        <v>0</v>
      </c>
      <c r="L98" s="201">
        <v>0</v>
      </c>
    </row>
    <row r="99" ht="20.1" customHeight="1" spans="1:12">
      <c r="A99" s="198"/>
      <c r="B99" s="199"/>
      <c r="C99" s="199" t="s">
        <v>80</v>
      </c>
      <c r="D99" s="200" t="s">
        <v>160</v>
      </c>
      <c r="E99" s="201">
        <f t="shared" ref="E99:L99" si="24">E100</f>
        <v>20.18</v>
      </c>
      <c r="F99" s="201">
        <f t="shared" si="24"/>
        <v>20.18</v>
      </c>
      <c r="G99" s="201">
        <f t="shared" si="24"/>
        <v>20.18</v>
      </c>
      <c r="H99" s="201">
        <f t="shared" si="24"/>
        <v>20.18</v>
      </c>
      <c r="I99" s="201">
        <f t="shared" si="24"/>
        <v>0</v>
      </c>
      <c r="J99" s="201">
        <f t="shared" si="24"/>
        <v>0</v>
      </c>
      <c r="K99" s="201">
        <f t="shared" si="24"/>
        <v>0</v>
      </c>
      <c r="L99" s="201">
        <f t="shared" si="24"/>
        <v>0</v>
      </c>
    </row>
    <row r="100" ht="20.1" customHeight="1" spans="1:12">
      <c r="A100" s="198" t="s">
        <v>180</v>
      </c>
      <c r="B100" s="199" t="s">
        <v>181</v>
      </c>
      <c r="C100" s="199" t="s">
        <v>173</v>
      </c>
      <c r="D100" s="200" t="s">
        <v>159</v>
      </c>
      <c r="E100" s="201">
        <v>20.18</v>
      </c>
      <c r="F100" s="201">
        <v>20.18</v>
      </c>
      <c r="G100" s="201">
        <v>20.18</v>
      </c>
      <c r="H100" s="201">
        <v>20.18</v>
      </c>
      <c r="I100" s="201">
        <v>0</v>
      </c>
      <c r="J100" s="201">
        <v>0</v>
      </c>
      <c r="K100" s="201">
        <v>0</v>
      </c>
      <c r="L100" s="201">
        <v>0</v>
      </c>
    </row>
  </sheetData>
  <sheetProtection formatCells="0" formatColumns="0" formatRows="0"/>
  <mergeCells count="12">
    <mergeCell ref="A1:L1"/>
    <mergeCell ref="A2:D2"/>
    <mergeCell ref="A3:C3"/>
    <mergeCell ref="F3:L3"/>
    <mergeCell ref="G4:I4"/>
    <mergeCell ref="J4:L4"/>
    <mergeCell ref="A4:A5"/>
    <mergeCell ref="B4:B5"/>
    <mergeCell ref="C4:C5"/>
    <mergeCell ref="D3:D5"/>
    <mergeCell ref="E3:E5"/>
    <mergeCell ref="F4:F5"/>
  </mergeCells>
  <pageMargins left="0.75" right="0.75" top="1" bottom="1" header="0.5" footer="0.5"/>
  <pageSetup paperSize="9" scale="87" fitToHeight="9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3"/>
  <sheetViews>
    <sheetView showGridLines="0" showZeros="0" workbookViewId="0">
      <selection activeCell="A1" sqref="A1:M1"/>
    </sheetView>
  </sheetViews>
  <sheetFormatPr defaultColWidth="9" defaultRowHeight="10.8"/>
  <cols>
    <col min="1" max="1" width="4.75" style="113" customWidth="1"/>
    <col min="2" max="2" width="21.125" style="113" customWidth="1"/>
    <col min="3" max="3" width="15.25" style="114" customWidth="1"/>
    <col min="4" max="4" width="24.5" style="114" customWidth="1"/>
    <col min="5" max="5" width="17.125" style="114" customWidth="1"/>
    <col min="6" max="6" width="13.75" style="114" customWidth="1"/>
    <col min="7" max="7" width="12.125" style="114" customWidth="1"/>
    <col min="8" max="8" width="13.875" style="114" customWidth="1"/>
    <col min="9" max="9" width="13.125" style="114" customWidth="1"/>
    <col min="10" max="12" width="11.25" style="114" customWidth="1"/>
    <col min="13" max="13" width="10" style="114" customWidth="1"/>
    <col min="14" max="16384" width="9" style="114"/>
  </cols>
  <sheetData>
    <row r="1" ht="42" customHeight="1" spans="1:21">
      <c r="A1" s="115" t="s">
        <v>182</v>
      </c>
      <c r="B1" s="115"/>
      <c r="C1" s="115"/>
      <c r="D1" s="115"/>
      <c r="E1" s="115"/>
      <c r="F1" s="115"/>
      <c r="G1" s="115"/>
      <c r="H1" s="115"/>
      <c r="I1" s="115"/>
      <c r="J1" s="115"/>
      <c r="K1" s="115"/>
      <c r="L1" s="115"/>
      <c r="M1" s="115"/>
      <c r="N1" s="172"/>
      <c r="O1" s="172"/>
      <c r="P1" s="172"/>
      <c r="Q1" s="172"/>
      <c r="R1" s="172"/>
      <c r="S1" s="172"/>
      <c r="T1" s="172"/>
      <c r="U1" s="172"/>
    </row>
    <row r="2" s="110" customFormat="1" ht="20.1" customHeight="1" spans="1:21">
      <c r="A2" s="116" t="s">
        <v>1</v>
      </c>
      <c r="B2" s="117"/>
      <c r="C2" s="117"/>
      <c r="D2" s="118"/>
      <c r="E2" s="118"/>
      <c r="F2" s="118"/>
      <c r="G2" s="118"/>
      <c r="H2" s="119"/>
      <c r="I2" s="119"/>
      <c r="J2" s="173"/>
      <c r="K2" s="173"/>
      <c r="L2" s="173"/>
      <c r="M2" s="174" t="s">
        <v>2</v>
      </c>
      <c r="N2" s="173"/>
      <c r="O2" s="173"/>
      <c r="P2" s="173"/>
      <c r="Q2" s="173"/>
      <c r="R2" s="173"/>
      <c r="S2" s="173"/>
      <c r="T2" s="173"/>
      <c r="U2" s="173"/>
    </row>
    <row r="3" s="111" customFormat="1" ht="16.35" customHeight="1" spans="1:13">
      <c r="A3" s="120" t="s">
        <v>183</v>
      </c>
      <c r="B3" s="121"/>
      <c r="C3" s="122"/>
      <c r="D3" s="123" t="s">
        <v>184</v>
      </c>
      <c r="E3" s="124"/>
      <c r="F3" s="124"/>
      <c r="G3" s="124"/>
      <c r="H3" s="123"/>
      <c r="I3" s="123"/>
      <c r="J3" s="123"/>
      <c r="K3" s="123"/>
      <c r="L3" s="123"/>
      <c r="M3" s="175"/>
    </row>
    <row r="4" s="111" customFormat="1" ht="19.5" customHeight="1" spans="1:13">
      <c r="A4" s="125" t="s">
        <v>185</v>
      </c>
      <c r="B4" s="126"/>
      <c r="C4" s="127" t="s">
        <v>186</v>
      </c>
      <c r="D4" s="127" t="s">
        <v>187</v>
      </c>
      <c r="E4" s="128" t="s">
        <v>7</v>
      </c>
      <c r="F4" s="129" t="s">
        <v>8</v>
      </c>
      <c r="G4" s="130"/>
      <c r="H4" s="131" t="s">
        <v>9</v>
      </c>
      <c r="I4" s="131"/>
      <c r="J4" s="131"/>
      <c r="K4" s="131"/>
      <c r="L4" s="131"/>
      <c r="M4" s="176"/>
    </row>
    <row r="5" s="111" customFormat="1" ht="19.5" customHeight="1" spans="1:13">
      <c r="A5" s="132"/>
      <c r="B5" s="133"/>
      <c r="C5" s="134"/>
      <c r="D5" s="127"/>
      <c r="E5" s="128"/>
      <c r="F5" s="135" t="s">
        <v>10</v>
      </c>
      <c r="G5" s="136" t="s">
        <v>188</v>
      </c>
      <c r="H5" s="137" t="s">
        <v>12</v>
      </c>
      <c r="I5" s="177"/>
      <c r="J5" s="178" t="s">
        <v>189</v>
      </c>
      <c r="K5" s="179" t="s">
        <v>14</v>
      </c>
      <c r="L5" s="179" t="s">
        <v>15</v>
      </c>
      <c r="M5" s="180" t="s">
        <v>16</v>
      </c>
    </row>
    <row r="6" s="111" customFormat="1" ht="23.25" customHeight="1" spans="1:21">
      <c r="A6" s="138"/>
      <c r="B6" s="139"/>
      <c r="C6" s="134"/>
      <c r="D6" s="127"/>
      <c r="E6" s="128"/>
      <c r="F6" s="140"/>
      <c r="G6" s="141"/>
      <c r="H6" s="142" t="s">
        <v>17</v>
      </c>
      <c r="I6" s="181" t="s">
        <v>18</v>
      </c>
      <c r="J6" s="178"/>
      <c r="K6" s="182"/>
      <c r="L6" s="182"/>
      <c r="M6" s="180"/>
      <c r="N6" s="172"/>
      <c r="O6" s="172"/>
      <c r="P6" s="172"/>
      <c r="Q6" s="172"/>
      <c r="R6" s="172"/>
      <c r="S6" s="172"/>
      <c r="T6" s="172"/>
      <c r="U6" s="172"/>
    </row>
    <row r="7" s="112" customFormat="1" ht="17.1" customHeight="1" spans="1:21">
      <c r="A7" s="143" t="s">
        <v>19</v>
      </c>
      <c r="B7" s="144"/>
      <c r="C7" s="145">
        <v>10966.89</v>
      </c>
      <c r="D7" s="146" t="s">
        <v>190</v>
      </c>
      <c r="E7" s="147">
        <v>0</v>
      </c>
      <c r="F7" s="147">
        <v>0</v>
      </c>
      <c r="G7" s="147">
        <v>0</v>
      </c>
      <c r="H7" s="148">
        <v>0</v>
      </c>
      <c r="I7" s="165">
        <v>0</v>
      </c>
      <c r="J7" s="147">
        <v>0</v>
      </c>
      <c r="K7" s="147">
        <v>0</v>
      </c>
      <c r="L7" s="147">
        <v>0</v>
      </c>
      <c r="M7" s="147">
        <v>0</v>
      </c>
      <c r="N7" s="183"/>
      <c r="O7" s="183"/>
      <c r="P7" s="183"/>
      <c r="Q7" s="183"/>
      <c r="R7" s="183"/>
      <c r="S7" s="183"/>
      <c r="T7" s="183"/>
      <c r="U7" s="183"/>
    </row>
    <row r="8" s="112" customFormat="1" ht="17.1" customHeight="1" spans="1:21">
      <c r="A8" s="143" t="s">
        <v>21</v>
      </c>
      <c r="B8" s="144"/>
      <c r="C8" s="149">
        <v>10547.49</v>
      </c>
      <c r="D8" s="150" t="s">
        <v>191</v>
      </c>
      <c r="E8" s="147">
        <v>0</v>
      </c>
      <c r="F8" s="147">
        <v>0</v>
      </c>
      <c r="G8" s="147">
        <v>0</v>
      </c>
      <c r="H8" s="148">
        <v>0</v>
      </c>
      <c r="I8" s="184">
        <v>0</v>
      </c>
      <c r="J8" s="185">
        <v>0</v>
      </c>
      <c r="K8" s="185">
        <v>0</v>
      </c>
      <c r="L8" s="185">
        <v>0</v>
      </c>
      <c r="M8" s="147">
        <v>0</v>
      </c>
      <c r="N8" s="183"/>
      <c r="O8" s="183"/>
      <c r="P8" s="183"/>
      <c r="Q8" s="183"/>
      <c r="R8" s="183"/>
      <c r="S8" s="183"/>
      <c r="T8" s="183"/>
      <c r="U8" s="183"/>
    </row>
    <row r="9" s="112" customFormat="1" ht="17.1" customHeight="1" spans="1:21">
      <c r="A9" s="143" t="s">
        <v>23</v>
      </c>
      <c r="B9" s="144"/>
      <c r="C9" s="151">
        <v>326.7</v>
      </c>
      <c r="D9" s="150" t="s">
        <v>192</v>
      </c>
      <c r="E9" s="147">
        <v>0</v>
      </c>
      <c r="F9" s="147">
        <v>0</v>
      </c>
      <c r="G9" s="147">
        <v>0</v>
      </c>
      <c r="H9" s="148">
        <v>0</v>
      </c>
      <c r="I9" s="184">
        <v>0</v>
      </c>
      <c r="J9" s="185">
        <v>0</v>
      </c>
      <c r="K9" s="185">
        <v>0</v>
      </c>
      <c r="L9" s="185">
        <v>0</v>
      </c>
      <c r="M9" s="147">
        <v>0</v>
      </c>
      <c r="N9" s="183"/>
      <c r="O9" s="183"/>
      <c r="P9" s="183"/>
      <c r="Q9" s="183"/>
      <c r="R9" s="183"/>
      <c r="S9" s="183"/>
      <c r="T9" s="183"/>
      <c r="U9" s="183"/>
    </row>
    <row r="10" s="112" customFormat="1" ht="17.1" customHeight="1" spans="1:21">
      <c r="A10" s="143" t="s">
        <v>25</v>
      </c>
      <c r="B10" s="144"/>
      <c r="C10" s="145">
        <v>92.7</v>
      </c>
      <c r="D10" s="150" t="s">
        <v>193</v>
      </c>
      <c r="E10" s="147">
        <v>0</v>
      </c>
      <c r="F10" s="147">
        <v>0</v>
      </c>
      <c r="G10" s="147">
        <v>0</v>
      </c>
      <c r="H10" s="148">
        <v>0</v>
      </c>
      <c r="I10" s="184">
        <v>0</v>
      </c>
      <c r="J10" s="185">
        <v>0</v>
      </c>
      <c r="K10" s="185">
        <v>0</v>
      </c>
      <c r="L10" s="185">
        <v>0</v>
      </c>
      <c r="M10" s="147">
        <v>0</v>
      </c>
      <c r="N10" s="183"/>
      <c r="O10" s="183"/>
      <c r="P10" s="183"/>
      <c r="Q10" s="183"/>
      <c r="R10" s="183"/>
      <c r="S10" s="183"/>
      <c r="T10" s="183"/>
      <c r="U10" s="183"/>
    </row>
    <row r="11" s="112" customFormat="1" ht="17.1" customHeight="1" spans="1:21">
      <c r="A11" s="143" t="s">
        <v>27</v>
      </c>
      <c r="B11" s="144"/>
      <c r="C11" s="149">
        <v>0</v>
      </c>
      <c r="D11" s="150" t="s">
        <v>194</v>
      </c>
      <c r="E11" s="147">
        <v>10868.27</v>
      </c>
      <c r="F11" s="147">
        <v>0</v>
      </c>
      <c r="G11" s="147">
        <v>0</v>
      </c>
      <c r="H11" s="148">
        <v>10868.27</v>
      </c>
      <c r="I11" s="184">
        <v>10448.87</v>
      </c>
      <c r="J11" s="185">
        <v>0</v>
      </c>
      <c r="K11" s="185">
        <v>0</v>
      </c>
      <c r="L11" s="185">
        <v>0</v>
      </c>
      <c r="M11" s="147">
        <v>0</v>
      </c>
      <c r="N11" s="183"/>
      <c r="O11" s="183"/>
      <c r="P11" s="183"/>
      <c r="Q11" s="183"/>
      <c r="R11" s="183"/>
      <c r="S11" s="183"/>
      <c r="T11" s="183"/>
      <c r="U11" s="183"/>
    </row>
    <row r="12" s="112" customFormat="1" ht="17.1" customHeight="1" spans="1:21">
      <c r="A12" s="152" t="s">
        <v>195</v>
      </c>
      <c r="B12" s="153"/>
      <c r="C12" s="154">
        <v>0</v>
      </c>
      <c r="D12" s="150" t="s">
        <v>196</v>
      </c>
      <c r="E12" s="147">
        <v>0</v>
      </c>
      <c r="F12" s="147">
        <v>0</v>
      </c>
      <c r="G12" s="147">
        <v>0</v>
      </c>
      <c r="H12" s="148">
        <v>0</v>
      </c>
      <c r="I12" s="184">
        <v>0</v>
      </c>
      <c r="J12" s="185">
        <v>0</v>
      </c>
      <c r="K12" s="185">
        <v>0</v>
      </c>
      <c r="L12" s="185">
        <v>0</v>
      </c>
      <c r="M12" s="147">
        <v>0</v>
      </c>
      <c r="N12" s="183"/>
      <c r="O12" s="183"/>
      <c r="P12" s="183"/>
      <c r="Q12" s="183"/>
      <c r="R12" s="183"/>
      <c r="S12" s="183"/>
      <c r="T12" s="183"/>
      <c r="U12" s="183"/>
    </row>
    <row r="13" s="112" customFormat="1" ht="17.1" customHeight="1" spans="1:21">
      <c r="A13" s="143" t="s">
        <v>31</v>
      </c>
      <c r="B13" s="155"/>
      <c r="C13" s="151">
        <v>0</v>
      </c>
      <c r="D13" s="150" t="s">
        <v>197</v>
      </c>
      <c r="E13" s="147">
        <v>0</v>
      </c>
      <c r="F13" s="147">
        <v>0</v>
      </c>
      <c r="G13" s="147">
        <v>0</v>
      </c>
      <c r="H13" s="148">
        <v>0</v>
      </c>
      <c r="I13" s="184">
        <v>0</v>
      </c>
      <c r="J13" s="185">
        <v>0</v>
      </c>
      <c r="K13" s="185">
        <v>0</v>
      </c>
      <c r="L13" s="185">
        <v>0</v>
      </c>
      <c r="M13" s="147">
        <v>0</v>
      </c>
      <c r="N13" s="183"/>
      <c r="O13" s="183"/>
      <c r="P13" s="183"/>
      <c r="Q13" s="183"/>
      <c r="R13" s="183"/>
      <c r="S13" s="183"/>
      <c r="T13" s="183"/>
      <c r="U13" s="183"/>
    </row>
    <row r="14" s="112" customFormat="1" ht="17.1" customHeight="1" spans="1:21">
      <c r="A14" s="156" t="s">
        <v>32</v>
      </c>
      <c r="B14" s="157"/>
      <c r="C14" s="145">
        <v>0</v>
      </c>
      <c r="D14" s="146" t="s">
        <v>198</v>
      </c>
      <c r="E14" s="147">
        <v>75.28</v>
      </c>
      <c r="F14" s="147">
        <v>0</v>
      </c>
      <c r="G14" s="147">
        <v>0</v>
      </c>
      <c r="H14" s="148">
        <v>75.28</v>
      </c>
      <c r="I14" s="184">
        <v>75.28</v>
      </c>
      <c r="J14" s="185">
        <v>0</v>
      </c>
      <c r="K14" s="185">
        <v>0</v>
      </c>
      <c r="L14" s="185">
        <v>0</v>
      </c>
      <c r="M14" s="147">
        <v>0</v>
      </c>
      <c r="N14" s="183"/>
      <c r="O14" s="183"/>
      <c r="P14" s="183"/>
      <c r="Q14" s="183"/>
      <c r="R14" s="183"/>
      <c r="S14" s="183"/>
      <c r="T14" s="183"/>
      <c r="U14" s="183"/>
    </row>
    <row r="15" s="112" customFormat="1" ht="17.1" customHeight="1" spans="1:21">
      <c r="A15" s="158"/>
      <c r="B15" s="158"/>
      <c r="C15" s="159"/>
      <c r="D15" s="150" t="s">
        <v>199</v>
      </c>
      <c r="E15" s="147">
        <v>0</v>
      </c>
      <c r="F15" s="147">
        <v>0</v>
      </c>
      <c r="G15" s="147">
        <v>0</v>
      </c>
      <c r="H15" s="148">
        <v>0</v>
      </c>
      <c r="I15" s="184">
        <v>0</v>
      </c>
      <c r="J15" s="185">
        <v>0</v>
      </c>
      <c r="K15" s="185">
        <v>0</v>
      </c>
      <c r="L15" s="185">
        <v>0</v>
      </c>
      <c r="M15" s="147">
        <v>0</v>
      </c>
      <c r="N15" s="183"/>
      <c r="O15" s="183"/>
      <c r="P15" s="183"/>
      <c r="Q15" s="183"/>
      <c r="R15" s="183"/>
      <c r="S15" s="183"/>
      <c r="T15" s="183"/>
      <c r="U15" s="183"/>
    </row>
    <row r="16" s="112" customFormat="1" ht="17.1" customHeight="1" spans="1:21">
      <c r="A16" s="160"/>
      <c r="B16" s="161"/>
      <c r="C16" s="159"/>
      <c r="D16" s="150" t="s">
        <v>200</v>
      </c>
      <c r="E16" s="147">
        <v>23.34</v>
      </c>
      <c r="F16" s="147">
        <v>0</v>
      </c>
      <c r="G16" s="147">
        <v>0</v>
      </c>
      <c r="H16" s="148">
        <v>23.34</v>
      </c>
      <c r="I16" s="184">
        <v>23.34</v>
      </c>
      <c r="J16" s="185">
        <v>0</v>
      </c>
      <c r="K16" s="185">
        <v>0</v>
      </c>
      <c r="L16" s="185">
        <v>0</v>
      </c>
      <c r="M16" s="147">
        <v>0</v>
      </c>
      <c r="N16" s="183"/>
      <c r="O16" s="183"/>
      <c r="P16" s="183"/>
      <c r="Q16" s="183"/>
      <c r="R16" s="183"/>
      <c r="S16" s="183"/>
      <c r="T16" s="183"/>
      <c r="U16" s="183"/>
    </row>
    <row r="17" s="112" customFormat="1" ht="17.1" customHeight="1" spans="1:21">
      <c r="A17" s="160"/>
      <c r="B17" s="161"/>
      <c r="C17" s="159"/>
      <c r="D17" s="146" t="s">
        <v>201</v>
      </c>
      <c r="E17" s="147">
        <v>0</v>
      </c>
      <c r="F17" s="147">
        <v>0</v>
      </c>
      <c r="G17" s="147">
        <v>0</v>
      </c>
      <c r="H17" s="148">
        <v>0</v>
      </c>
      <c r="I17" s="184">
        <v>0</v>
      </c>
      <c r="J17" s="185">
        <v>0</v>
      </c>
      <c r="K17" s="185">
        <v>0</v>
      </c>
      <c r="L17" s="185">
        <v>0</v>
      </c>
      <c r="M17" s="147">
        <v>0</v>
      </c>
      <c r="N17" s="183"/>
      <c r="O17" s="183"/>
      <c r="P17" s="183"/>
      <c r="Q17" s="183"/>
      <c r="R17" s="183"/>
      <c r="S17" s="183"/>
      <c r="T17" s="183"/>
      <c r="U17" s="183"/>
    </row>
    <row r="18" s="112" customFormat="1" ht="17.1" customHeight="1" spans="1:21">
      <c r="A18" s="160"/>
      <c r="B18" s="161"/>
      <c r="C18" s="159"/>
      <c r="D18" s="146" t="s">
        <v>202</v>
      </c>
      <c r="E18" s="147">
        <v>0</v>
      </c>
      <c r="F18" s="147">
        <v>0</v>
      </c>
      <c r="G18" s="147">
        <v>0</v>
      </c>
      <c r="H18" s="148">
        <v>0</v>
      </c>
      <c r="I18" s="184">
        <v>0</v>
      </c>
      <c r="J18" s="185">
        <v>0</v>
      </c>
      <c r="K18" s="185">
        <v>0</v>
      </c>
      <c r="L18" s="185">
        <v>0</v>
      </c>
      <c r="M18" s="147">
        <v>0</v>
      </c>
      <c r="N18" s="183"/>
      <c r="O18" s="183"/>
      <c r="P18" s="183"/>
      <c r="Q18" s="183"/>
      <c r="R18" s="183"/>
      <c r="S18" s="183"/>
      <c r="T18" s="183"/>
      <c r="U18" s="183"/>
    </row>
    <row r="19" s="112" customFormat="1" ht="17.1" customHeight="1" spans="1:21">
      <c r="A19" s="162"/>
      <c r="B19" s="163"/>
      <c r="C19" s="159"/>
      <c r="D19" s="150" t="s">
        <v>203</v>
      </c>
      <c r="E19" s="147">
        <v>0</v>
      </c>
      <c r="F19" s="147">
        <v>0</v>
      </c>
      <c r="G19" s="147">
        <v>0</v>
      </c>
      <c r="H19" s="148">
        <v>0</v>
      </c>
      <c r="I19" s="165">
        <v>0</v>
      </c>
      <c r="J19" s="147">
        <v>0</v>
      </c>
      <c r="K19" s="147">
        <v>0</v>
      </c>
      <c r="L19" s="147">
        <v>0</v>
      </c>
      <c r="M19" s="147">
        <v>0</v>
      </c>
      <c r="N19" s="183"/>
      <c r="O19" s="183"/>
      <c r="P19" s="183"/>
      <c r="Q19" s="183"/>
      <c r="R19" s="183"/>
      <c r="S19" s="183"/>
      <c r="T19" s="183"/>
      <c r="U19" s="183"/>
    </row>
    <row r="20" s="112" customFormat="1" ht="17.1" customHeight="1" spans="1:21">
      <c r="A20" s="160"/>
      <c r="B20" s="161"/>
      <c r="C20" s="159"/>
      <c r="D20" s="150" t="s">
        <v>204</v>
      </c>
      <c r="E20" s="147">
        <v>0</v>
      </c>
      <c r="F20" s="147">
        <v>0</v>
      </c>
      <c r="G20" s="147">
        <v>0</v>
      </c>
      <c r="H20" s="148">
        <v>0</v>
      </c>
      <c r="I20" s="165">
        <v>0</v>
      </c>
      <c r="J20" s="147">
        <v>0</v>
      </c>
      <c r="K20" s="147">
        <v>0</v>
      </c>
      <c r="L20" s="147">
        <v>0</v>
      </c>
      <c r="M20" s="147">
        <v>0</v>
      </c>
      <c r="N20" s="183"/>
      <c r="O20" s="183"/>
      <c r="P20" s="183"/>
      <c r="Q20" s="183"/>
      <c r="R20" s="183"/>
      <c r="S20" s="183"/>
      <c r="T20" s="183"/>
      <c r="U20" s="183"/>
    </row>
    <row r="21" s="112" customFormat="1" ht="17.1" customHeight="1" spans="1:21">
      <c r="A21" s="160"/>
      <c r="B21" s="161"/>
      <c r="C21" s="159"/>
      <c r="D21" s="150" t="s">
        <v>205</v>
      </c>
      <c r="E21" s="147">
        <v>0</v>
      </c>
      <c r="F21" s="147">
        <v>0</v>
      </c>
      <c r="G21" s="147">
        <v>0</v>
      </c>
      <c r="H21" s="148">
        <v>0</v>
      </c>
      <c r="I21" s="165">
        <v>0</v>
      </c>
      <c r="J21" s="147">
        <v>0</v>
      </c>
      <c r="K21" s="147">
        <v>0</v>
      </c>
      <c r="L21" s="147">
        <v>0</v>
      </c>
      <c r="M21" s="147">
        <v>0</v>
      </c>
      <c r="N21" s="183"/>
      <c r="O21" s="183"/>
      <c r="P21" s="183"/>
      <c r="Q21" s="183"/>
      <c r="R21" s="183"/>
      <c r="S21" s="183"/>
      <c r="T21" s="183"/>
      <c r="U21" s="183"/>
    </row>
    <row r="22" s="112" customFormat="1" ht="17.1" customHeight="1" spans="1:21">
      <c r="A22" s="164"/>
      <c r="B22" s="164"/>
      <c r="C22" s="165"/>
      <c r="D22" s="150" t="s">
        <v>206</v>
      </c>
      <c r="E22" s="147">
        <v>0</v>
      </c>
      <c r="F22" s="147">
        <v>0</v>
      </c>
      <c r="G22" s="147">
        <v>0</v>
      </c>
      <c r="H22" s="148">
        <v>0</v>
      </c>
      <c r="I22" s="165">
        <v>0</v>
      </c>
      <c r="J22" s="147">
        <v>0</v>
      </c>
      <c r="K22" s="147">
        <v>0</v>
      </c>
      <c r="L22" s="147">
        <v>0</v>
      </c>
      <c r="M22" s="147">
        <v>0</v>
      </c>
      <c r="N22" s="183"/>
      <c r="O22" s="183"/>
      <c r="P22" s="183"/>
      <c r="Q22" s="183"/>
      <c r="R22" s="183"/>
      <c r="S22" s="183"/>
      <c r="T22" s="183"/>
      <c r="U22" s="183"/>
    </row>
    <row r="23" s="112" customFormat="1" ht="17.1" customHeight="1" spans="1:21">
      <c r="A23" s="166"/>
      <c r="B23" s="167"/>
      <c r="C23" s="165"/>
      <c r="D23" s="150" t="s">
        <v>207</v>
      </c>
      <c r="E23" s="147">
        <v>0</v>
      </c>
      <c r="F23" s="147">
        <v>0</v>
      </c>
      <c r="G23" s="147">
        <v>0</v>
      </c>
      <c r="H23" s="148">
        <v>0</v>
      </c>
      <c r="I23" s="165">
        <v>0</v>
      </c>
      <c r="J23" s="147">
        <v>0</v>
      </c>
      <c r="K23" s="147">
        <v>0</v>
      </c>
      <c r="L23" s="147">
        <v>0</v>
      </c>
      <c r="M23" s="147">
        <v>0</v>
      </c>
      <c r="N23" s="183"/>
      <c r="O23" s="183"/>
      <c r="P23" s="183"/>
      <c r="Q23" s="183"/>
      <c r="R23" s="183"/>
      <c r="S23" s="183"/>
      <c r="T23" s="183"/>
      <c r="U23" s="183"/>
    </row>
    <row r="24" s="112" customFormat="1" ht="17.1" customHeight="1" spans="1:21">
      <c r="A24" s="166"/>
      <c r="B24" s="167"/>
      <c r="C24" s="165"/>
      <c r="D24" s="150" t="s">
        <v>208</v>
      </c>
      <c r="E24" s="147">
        <v>0</v>
      </c>
      <c r="F24" s="147">
        <v>0</v>
      </c>
      <c r="G24" s="147">
        <v>0</v>
      </c>
      <c r="H24" s="148">
        <v>0</v>
      </c>
      <c r="I24" s="165">
        <v>0</v>
      </c>
      <c r="J24" s="147">
        <v>0</v>
      </c>
      <c r="K24" s="147">
        <v>0</v>
      </c>
      <c r="L24" s="147">
        <v>0</v>
      </c>
      <c r="M24" s="147">
        <v>0</v>
      </c>
      <c r="N24" s="183"/>
      <c r="O24" s="183"/>
      <c r="P24" s="183"/>
      <c r="Q24" s="183"/>
      <c r="R24" s="183"/>
      <c r="S24" s="183"/>
      <c r="T24" s="183"/>
      <c r="U24" s="183"/>
    </row>
    <row r="25" s="112" customFormat="1" ht="17.1" customHeight="1" spans="1:21">
      <c r="A25" s="166"/>
      <c r="B25" s="167"/>
      <c r="C25" s="165"/>
      <c r="D25" s="150" t="s">
        <v>209</v>
      </c>
      <c r="E25" s="147">
        <v>0</v>
      </c>
      <c r="F25" s="147">
        <v>0</v>
      </c>
      <c r="G25" s="147">
        <v>0</v>
      </c>
      <c r="H25" s="148">
        <v>0</v>
      </c>
      <c r="I25" s="165">
        <v>0</v>
      </c>
      <c r="J25" s="147">
        <v>0</v>
      </c>
      <c r="K25" s="147">
        <v>0</v>
      </c>
      <c r="L25" s="147">
        <v>0</v>
      </c>
      <c r="M25" s="147">
        <v>0</v>
      </c>
      <c r="N25" s="183"/>
      <c r="O25" s="183"/>
      <c r="P25" s="183"/>
      <c r="Q25" s="183"/>
      <c r="R25" s="183"/>
      <c r="S25" s="183"/>
      <c r="T25" s="183"/>
      <c r="U25" s="183"/>
    </row>
    <row r="26" s="112" customFormat="1" ht="17.1" customHeight="1" spans="1:21">
      <c r="A26" s="166"/>
      <c r="B26" s="167"/>
      <c r="C26" s="165"/>
      <c r="D26" s="150" t="s">
        <v>210</v>
      </c>
      <c r="E26" s="147">
        <v>0</v>
      </c>
      <c r="F26" s="147">
        <v>0</v>
      </c>
      <c r="G26" s="147">
        <v>0</v>
      </c>
      <c r="H26" s="148">
        <v>0</v>
      </c>
      <c r="I26" s="165">
        <v>0</v>
      </c>
      <c r="J26" s="147">
        <v>0</v>
      </c>
      <c r="K26" s="147">
        <v>0</v>
      </c>
      <c r="L26" s="147">
        <v>0</v>
      </c>
      <c r="M26" s="147">
        <v>0</v>
      </c>
      <c r="N26" s="183"/>
      <c r="O26" s="183"/>
      <c r="P26" s="183"/>
      <c r="Q26" s="183"/>
      <c r="R26" s="183"/>
      <c r="S26" s="183"/>
      <c r="T26" s="183"/>
      <c r="U26" s="183"/>
    </row>
    <row r="27" s="112" customFormat="1" ht="17.1" customHeight="1" spans="1:21">
      <c r="A27" s="166"/>
      <c r="B27" s="167"/>
      <c r="C27" s="165"/>
      <c r="D27" s="150" t="s">
        <v>211</v>
      </c>
      <c r="E27" s="147">
        <v>0</v>
      </c>
      <c r="F27" s="147">
        <v>0</v>
      </c>
      <c r="G27" s="147">
        <v>0</v>
      </c>
      <c r="H27" s="148">
        <v>0</v>
      </c>
      <c r="I27" s="165">
        <v>0</v>
      </c>
      <c r="J27" s="147">
        <v>0</v>
      </c>
      <c r="K27" s="147">
        <v>0</v>
      </c>
      <c r="L27" s="147">
        <v>0</v>
      </c>
      <c r="M27" s="147">
        <v>0</v>
      </c>
      <c r="N27" s="183"/>
      <c r="O27" s="183"/>
      <c r="P27" s="183"/>
      <c r="Q27" s="183"/>
      <c r="R27" s="183"/>
      <c r="S27" s="183"/>
      <c r="T27" s="183"/>
      <c r="U27" s="183"/>
    </row>
    <row r="28" s="112" customFormat="1" ht="17.1" customHeight="1" spans="1:21">
      <c r="A28" s="166"/>
      <c r="B28" s="167"/>
      <c r="C28" s="165"/>
      <c r="D28" s="150" t="s">
        <v>212</v>
      </c>
      <c r="E28" s="147">
        <v>0</v>
      </c>
      <c r="F28" s="147">
        <v>0</v>
      </c>
      <c r="G28" s="147">
        <v>0</v>
      </c>
      <c r="H28" s="148">
        <v>0</v>
      </c>
      <c r="I28" s="165">
        <v>0</v>
      </c>
      <c r="J28" s="147">
        <v>0</v>
      </c>
      <c r="K28" s="147">
        <v>0</v>
      </c>
      <c r="L28" s="147">
        <v>0</v>
      </c>
      <c r="M28" s="147">
        <v>0</v>
      </c>
      <c r="N28" s="183"/>
      <c r="O28" s="183"/>
      <c r="P28" s="183"/>
      <c r="Q28" s="183"/>
      <c r="R28" s="183"/>
      <c r="S28" s="183"/>
      <c r="T28" s="183"/>
      <c r="U28" s="183"/>
    </row>
    <row r="29" s="112" customFormat="1" ht="17.1" customHeight="1" spans="1:21">
      <c r="A29" s="166"/>
      <c r="B29" s="167"/>
      <c r="C29" s="165"/>
      <c r="D29" s="150" t="s">
        <v>213</v>
      </c>
      <c r="E29" s="165">
        <v>0</v>
      </c>
      <c r="F29" s="165">
        <v>0</v>
      </c>
      <c r="G29" s="165">
        <v>0</v>
      </c>
      <c r="H29" s="148">
        <v>0</v>
      </c>
      <c r="I29" s="165">
        <v>0</v>
      </c>
      <c r="J29" s="165">
        <v>0</v>
      </c>
      <c r="K29" s="165">
        <v>0</v>
      </c>
      <c r="L29" s="165">
        <v>0</v>
      </c>
      <c r="M29" s="165">
        <v>0</v>
      </c>
      <c r="N29" s="183"/>
      <c r="O29" s="183"/>
      <c r="P29" s="183"/>
      <c r="Q29" s="183"/>
      <c r="R29" s="183"/>
      <c r="S29" s="183"/>
      <c r="T29" s="183"/>
      <c r="U29" s="183"/>
    </row>
    <row r="30" s="112" customFormat="1" ht="17.1" customHeight="1" spans="1:21">
      <c r="A30" s="166"/>
      <c r="B30" s="167"/>
      <c r="C30" s="165"/>
      <c r="D30" s="150" t="s">
        <v>214</v>
      </c>
      <c r="E30" s="147">
        <v>0</v>
      </c>
      <c r="F30" s="147">
        <v>0</v>
      </c>
      <c r="G30" s="147">
        <v>0</v>
      </c>
      <c r="H30" s="148">
        <v>0</v>
      </c>
      <c r="I30" s="165">
        <v>0</v>
      </c>
      <c r="J30" s="147">
        <v>0</v>
      </c>
      <c r="K30" s="147">
        <v>0</v>
      </c>
      <c r="L30" s="147">
        <v>0</v>
      </c>
      <c r="M30" s="147">
        <v>0</v>
      </c>
      <c r="N30" s="183"/>
      <c r="O30" s="183"/>
      <c r="P30" s="183"/>
      <c r="Q30" s="183"/>
      <c r="R30" s="183"/>
      <c r="S30" s="183"/>
      <c r="T30" s="183"/>
      <c r="U30" s="183"/>
    </row>
    <row r="31" s="112" customFormat="1" ht="17.1" customHeight="1" spans="1:21">
      <c r="A31" s="166"/>
      <c r="B31" s="167"/>
      <c r="C31" s="165"/>
      <c r="D31" s="150" t="s">
        <v>215</v>
      </c>
      <c r="E31" s="147">
        <v>0</v>
      </c>
      <c r="F31" s="147">
        <v>0</v>
      </c>
      <c r="G31" s="147">
        <v>0</v>
      </c>
      <c r="H31" s="148">
        <v>0</v>
      </c>
      <c r="I31" s="165">
        <v>0</v>
      </c>
      <c r="J31" s="147">
        <v>0</v>
      </c>
      <c r="K31" s="147">
        <v>0</v>
      </c>
      <c r="L31" s="147">
        <v>0</v>
      </c>
      <c r="M31" s="147">
        <v>0</v>
      </c>
      <c r="N31" s="183"/>
      <c r="O31" s="183"/>
      <c r="P31" s="183"/>
      <c r="Q31" s="183"/>
      <c r="R31" s="183"/>
      <c r="S31" s="183"/>
      <c r="T31" s="183"/>
      <c r="U31" s="183"/>
    </row>
    <row r="32" s="112" customFormat="1" ht="17.1" customHeight="1" spans="1:21">
      <c r="A32" s="129" t="s">
        <v>33</v>
      </c>
      <c r="B32" s="130"/>
      <c r="C32" s="145">
        <v>10966.89</v>
      </c>
      <c r="D32" s="150" t="s">
        <v>216</v>
      </c>
      <c r="E32" s="147">
        <v>0</v>
      </c>
      <c r="F32" s="147">
        <v>0</v>
      </c>
      <c r="G32" s="147">
        <v>0</v>
      </c>
      <c r="H32" s="148">
        <v>0</v>
      </c>
      <c r="I32" s="165">
        <v>0</v>
      </c>
      <c r="J32" s="147">
        <v>0</v>
      </c>
      <c r="K32" s="147">
        <v>0</v>
      </c>
      <c r="L32" s="147">
        <v>0</v>
      </c>
      <c r="M32" s="147">
        <v>0</v>
      </c>
      <c r="N32" s="183"/>
      <c r="O32" s="183"/>
      <c r="P32" s="183"/>
      <c r="Q32" s="183"/>
      <c r="R32" s="183"/>
      <c r="S32" s="183"/>
      <c r="T32" s="183"/>
      <c r="U32" s="183"/>
    </row>
    <row r="33" s="112" customFormat="1" ht="17.1" customHeight="1" spans="1:21">
      <c r="A33" s="168" t="s">
        <v>34</v>
      </c>
      <c r="B33" s="169"/>
      <c r="C33" s="149">
        <v>0</v>
      </c>
      <c r="D33" s="150" t="s">
        <v>217</v>
      </c>
      <c r="E33" s="147">
        <v>0</v>
      </c>
      <c r="F33" s="147">
        <v>0</v>
      </c>
      <c r="G33" s="147">
        <v>0</v>
      </c>
      <c r="H33" s="148">
        <v>0</v>
      </c>
      <c r="I33" s="165">
        <v>0</v>
      </c>
      <c r="J33" s="147">
        <v>0</v>
      </c>
      <c r="K33" s="147">
        <v>0</v>
      </c>
      <c r="L33" s="147">
        <v>0</v>
      </c>
      <c r="M33" s="147">
        <v>0</v>
      </c>
      <c r="N33" s="183"/>
      <c r="O33" s="183"/>
      <c r="P33" s="183"/>
      <c r="Q33" s="183"/>
      <c r="R33" s="183"/>
      <c r="S33" s="183"/>
      <c r="T33" s="183"/>
      <c r="U33" s="183"/>
    </row>
    <row r="34" s="112" customFormat="1" ht="17.1" customHeight="1" spans="1:21">
      <c r="A34" s="168" t="s">
        <v>35</v>
      </c>
      <c r="B34" s="169"/>
      <c r="C34" s="154">
        <v>0</v>
      </c>
      <c r="D34" s="150" t="s">
        <v>218</v>
      </c>
      <c r="E34" s="147">
        <v>0</v>
      </c>
      <c r="F34" s="147">
        <v>0</v>
      </c>
      <c r="G34" s="147">
        <v>0</v>
      </c>
      <c r="H34" s="148">
        <v>0</v>
      </c>
      <c r="I34" s="165">
        <v>0</v>
      </c>
      <c r="J34" s="147">
        <v>0</v>
      </c>
      <c r="K34" s="147">
        <v>0</v>
      </c>
      <c r="L34" s="147">
        <v>0</v>
      </c>
      <c r="M34" s="147">
        <v>0</v>
      </c>
      <c r="N34" s="183"/>
      <c r="O34" s="183"/>
      <c r="P34" s="183"/>
      <c r="Q34" s="183"/>
      <c r="R34" s="183"/>
      <c r="S34" s="183"/>
      <c r="T34" s="183"/>
      <c r="U34" s="183"/>
    </row>
    <row r="35" s="112" customFormat="1" ht="17.1" customHeight="1" spans="1:21">
      <c r="A35" s="168" t="s">
        <v>36</v>
      </c>
      <c r="B35" s="169"/>
      <c r="C35" s="154">
        <v>0</v>
      </c>
      <c r="D35" s="150" t="s">
        <v>219</v>
      </c>
      <c r="E35" s="147">
        <v>0</v>
      </c>
      <c r="F35" s="147">
        <v>0</v>
      </c>
      <c r="G35" s="147">
        <v>0</v>
      </c>
      <c r="H35" s="148">
        <v>0</v>
      </c>
      <c r="I35" s="165">
        <v>0</v>
      </c>
      <c r="J35" s="147">
        <v>0</v>
      </c>
      <c r="K35" s="147">
        <v>0</v>
      </c>
      <c r="L35" s="147">
        <v>0</v>
      </c>
      <c r="M35" s="147">
        <v>0</v>
      </c>
      <c r="N35" s="183"/>
      <c r="O35" s="183"/>
      <c r="P35" s="183"/>
      <c r="Q35" s="183"/>
      <c r="R35" s="183"/>
      <c r="S35" s="183"/>
      <c r="T35" s="183"/>
      <c r="U35" s="183"/>
    </row>
    <row r="36" s="112" customFormat="1" ht="17.1" customHeight="1" spans="1:21">
      <c r="A36" s="120" t="s">
        <v>220</v>
      </c>
      <c r="B36" s="122"/>
      <c r="C36" s="154">
        <v>10966.89</v>
      </c>
      <c r="D36" s="170" t="s">
        <v>221</v>
      </c>
      <c r="E36" s="165">
        <v>10966.89</v>
      </c>
      <c r="F36" s="165">
        <v>0</v>
      </c>
      <c r="G36" s="165">
        <v>0</v>
      </c>
      <c r="H36" s="148">
        <v>10966.89</v>
      </c>
      <c r="I36" s="165">
        <v>10547.49</v>
      </c>
      <c r="J36" s="165">
        <v>0</v>
      </c>
      <c r="K36" s="165">
        <v>0</v>
      </c>
      <c r="L36" s="165">
        <v>0</v>
      </c>
      <c r="M36" s="165">
        <v>0</v>
      </c>
      <c r="N36" s="183"/>
      <c r="O36" s="183"/>
      <c r="P36" s="183"/>
      <c r="Q36" s="183"/>
      <c r="R36" s="183"/>
      <c r="S36" s="183"/>
      <c r="T36" s="183"/>
      <c r="U36" s="183"/>
    </row>
    <row r="37" s="111" customFormat="1" ht="15.6" spans="1:4">
      <c r="A37" s="171"/>
      <c r="B37" s="171"/>
      <c r="D37" s="172"/>
    </row>
    <row r="38" s="111" customFormat="1" ht="15.6" spans="1:2">
      <c r="A38" s="171"/>
      <c r="B38" s="171"/>
    </row>
    <row r="39" s="111" customFormat="1" ht="15.6" spans="1:2">
      <c r="A39" s="171"/>
      <c r="B39" s="171"/>
    </row>
    <row r="40" s="111" customFormat="1" ht="15.6" spans="1:2">
      <c r="A40" s="171"/>
      <c r="B40" s="171"/>
    </row>
    <row r="41" s="111" customFormat="1" ht="15.6" spans="1:2">
      <c r="A41" s="171"/>
      <c r="B41" s="171"/>
    </row>
    <row r="42" s="111" customFormat="1" ht="15.6" spans="1:2">
      <c r="A42" s="171"/>
      <c r="B42" s="171"/>
    </row>
    <row r="43" s="111" customFormat="1" ht="15.6" spans="1:2">
      <c r="A43" s="171"/>
      <c r="B43" s="171"/>
    </row>
  </sheetData>
  <sheetProtection formatCells="0" formatColumns="0" formatRows="0"/>
  <mergeCells count="35">
    <mergeCell ref="A1:M1"/>
    <mergeCell ref="A2:C2"/>
    <mergeCell ref="A3:C3"/>
    <mergeCell ref="F4:G4"/>
    <mergeCell ref="H5:I5"/>
    <mergeCell ref="A7:B7"/>
    <mergeCell ref="A8:B8"/>
    <mergeCell ref="A9:B9"/>
    <mergeCell ref="A10:B10"/>
    <mergeCell ref="A11:B11"/>
    <mergeCell ref="A12:B12"/>
    <mergeCell ref="A13:B13"/>
    <mergeCell ref="A14:B14"/>
    <mergeCell ref="A15:B15"/>
    <mergeCell ref="A16:B16"/>
    <mergeCell ref="A18:B18"/>
    <mergeCell ref="A19:B19"/>
    <mergeCell ref="A20:B20"/>
    <mergeCell ref="A21:B21"/>
    <mergeCell ref="A22:B22"/>
    <mergeCell ref="A32:B32"/>
    <mergeCell ref="A33:B33"/>
    <mergeCell ref="A34:B34"/>
    <mergeCell ref="A35:B35"/>
    <mergeCell ref="A36:B36"/>
    <mergeCell ref="C4:C6"/>
    <mergeCell ref="D4:D6"/>
    <mergeCell ref="E4:E6"/>
    <mergeCell ref="F5:F6"/>
    <mergeCell ref="G5:G6"/>
    <mergeCell ref="J5:J6"/>
    <mergeCell ref="K5:K6"/>
    <mergeCell ref="L5:L6"/>
    <mergeCell ref="M5:M6"/>
    <mergeCell ref="A4:B6"/>
  </mergeCells>
  <printOptions horizontalCentered="1"/>
  <pageMargins left="0.389583333333333" right="0.389583333333333" top="0.979861111111111" bottom="0.789583333333333" header="0.509722222222222" footer="0.509722222222222"/>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9"/>
  <sheetViews>
    <sheetView showGridLines="0" showZeros="0" workbookViewId="0">
      <selection activeCell="A1" sqref="A1:K1"/>
    </sheetView>
  </sheetViews>
  <sheetFormatPr defaultColWidth="7" defaultRowHeight="10.8"/>
  <cols>
    <col min="1" max="1" width="5.125" style="55" customWidth="1"/>
    <col min="2" max="3" width="4.125" style="55" customWidth="1"/>
    <col min="4" max="4" width="33.375" style="55" customWidth="1"/>
    <col min="5" max="5" width="13.375" style="55" customWidth="1"/>
    <col min="6" max="9" width="12.625" style="55" customWidth="1"/>
    <col min="10" max="10" width="12.75" style="55" customWidth="1"/>
    <col min="11" max="11" width="12.125" style="55" customWidth="1"/>
    <col min="12" max="16384" width="7" style="55"/>
  </cols>
  <sheetData>
    <row r="1" ht="42" customHeight="1" spans="1:11">
      <c r="A1" s="56" t="s">
        <v>222</v>
      </c>
      <c r="B1" s="56"/>
      <c r="C1" s="56"/>
      <c r="D1" s="56"/>
      <c r="E1" s="56"/>
      <c r="F1" s="56"/>
      <c r="G1" s="56"/>
      <c r="H1" s="56"/>
      <c r="I1" s="56"/>
      <c r="J1" s="56"/>
      <c r="K1" s="56"/>
    </row>
    <row r="2" ht="15.75" customHeight="1" spans="1:11">
      <c r="A2" s="57" t="s">
        <v>1</v>
      </c>
      <c r="B2" s="58"/>
      <c r="C2" s="58"/>
      <c r="D2" s="58"/>
      <c r="E2" s="59"/>
      <c r="F2" s="60"/>
      <c r="G2" s="60"/>
      <c r="H2" s="60"/>
      <c r="I2" s="60"/>
      <c r="J2" s="60"/>
      <c r="K2" s="32" t="s">
        <v>2</v>
      </c>
    </row>
    <row r="3" s="108" customFormat="1" ht="16.5" customHeight="1" spans="1:11">
      <c r="A3" s="61" t="s">
        <v>223</v>
      </c>
      <c r="B3" s="62"/>
      <c r="C3" s="63"/>
      <c r="D3" s="64" t="s">
        <v>163</v>
      </c>
      <c r="E3" s="69" t="s">
        <v>42</v>
      </c>
      <c r="F3" s="65">
        <v>2020</v>
      </c>
      <c r="G3" s="65"/>
      <c r="H3" s="65"/>
      <c r="I3" s="65"/>
      <c r="J3" s="65"/>
      <c r="K3" s="65"/>
    </row>
    <row r="4" s="108" customFormat="1" ht="14.25" customHeight="1" spans="1:11">
      <c r="A4" s="66" t="s">
        <v>53</v>
      </c>
      <c r="B4" s="67" t="s">
        <v>54</v>
      </c>
      <c r="C4" s="67" t="s">
        <v>55</v>
      </c>
      <c r="D4" s="68"/>
      <c r="E4" s="69"/>
      <c r="F4" s="70" t="s">
        <v>165</v>
      </c>
      <c r="G4" s="70"/>
      <c r="H4" s="70"/>
      <c r="I4" s="78" t="s">
        <v>166</v>
      </c>
      <c r="J4" s="79"/>
      <c r="K4" s="80"/>
    </row>
    <row r="5" s="108" customFormat="1" ht="37.5" customHeight="1" spans="1:11">
      <c r="A5" s="66"/>
      <c r="B5" s="67"/>
      <c r="C5" s="67"/>
      <c r="D5" s="71"/>
      <c r="E5" s="69"/>
      <c r="F5" s="69" t="s">
        <v>17</v>
      </c>
      <c r="G5" s="69" t="s">
        <v>167</v>
      </c>
      <c r="H5" s="69" t="s">
        <v>168</v>
      </c>
      <c r="I5" s="69" t="s">
        <v>17</v>
      </c>
      <c r="J5" s="69" t="s">
        <v>169</v>
      </c>
      <c r="K5" s="69" t="s">
        <v>170</v>
      </c>
    </row>
    <row r="6" s="108" customFormat="1" ht="20.1" customHeight="1" spans="1:11">
      <c r="A6" s="72" t="s">
        <v>65</v>
      </c>
      <c r="B6" s="67" t="s">
        <v>65</v>
      </c>
      <c r="C6" s="67" t="s">
        <v>65</v>
      </c>
      <c r="D6" s="67" t="s">
        <v>65</v>
      </c>
      <c r="E6" s="65">
        <v>1</v>
      </c>
      <c r="F6" s="65">
        <v>2</v>
      </c>
      <c r="G6" s="65">
        <v>3</v>
      </c>
      <c r="H6" s="65">
        <v>4</v>
      </c>
      <c r="I6" s="65">
        <v>5</v>
      </c>
      <c r="J6" s="65">
        <v>6</v>
      </c>
      <c r="K6" s="65">
        <v>7</v>
      </c>
    </row>
    <row r="7" s="109" customFormat="1" ht="20.1" customHeight="1" spans="1:11">
      <c r="A7" s="73"/>
      <c r="B7" s="74"/>
      <c r="C7" s="74"/>
      <c r="D7" s="74" t="s">
        <v>7</v>
      </c>
      <c r="E7" s="75">
        <f t="shared" ref="E7:K7" si="0">E8+E86+E94</f>
        <v>10966.89</v>
      </c>
      <c r="F7" s="75">
        <f t="shared" si="0"/>
        <v>1823.87</v>
      </c>
      <c r="G7" s="75">
        <f t="shared" si="0"/>
        <v>1560.14</v>
      </c>
      <c r="H7" s="75">
        <f t="shared" si="0"/>
        <v>263.73</v>
      </c>
      <c r="I7" s="75">
        <f t="shared" si="0"/>
        <v>9143.02</v>
      </c>
      <c r="J7" s="75">
        <f t="shared" si="0"/>
        <v>583.52</v>
      </c>
      <c r="K7" s="75">
        <f t="shared" si="0"/>
        <v>8559.5</v>
      </c>
    </row>
    <row r="8" s="54" customFormat="1" ht="20.1" customHeight="1" spans="1:11">
      <c r="A8" s="73" t="s">
        <v>69</v>
      </c>
      <c r="B8" s="74"/>
      <c r="C8" s="74"/>
      <c r="D8" s="74" t="s">
        <v>66</v>
      </c>
      <c r="E8" s="75">
        <f t="shared" ref="E8:K8" si="1">E9+E45+E79+E83</f>
        <v>10868.27</v>
      </c>
      <c r="F8" s="75">
        <f t="shared" si="1"/>
        <v>1725.25</v>
      </c>
      <c r="G8" s="75">
        <f t="shared" si="1"/>
        <v>1461.52</v>
      </c>
      <c r="H8" s="75">
        <f t="shared" si="1"/>
        <v>263.73</v>
      </c>
      <c r="I8" s="75">
        <f t="shared" si="1"/>
        <v>9143.02</v>
      </c>
      <c r="J8" s="75">
        <f t="shared" si="1"/>
        <v>583.52</v>
      </c>
      <c r="K8" s="75">
        <f t="shared" si="1"/>
        <v>8559.5</v>
      </c>
    </row>
    <row r="9" s="54" customFormat="1" ht="20.1" customHeight="1" spans="1:11">
      <c r="A9" s="73"/>
      <c r="B9" s="74" t="s">
        <v>70</v>
      </c>
      <c r="C9" s="74"/>
      <c r="D9" s="74" t="s">
        <v>67</v>
      </c>
      <c r="E9" s="75">
        <f t="shared" ref="E9:K9" si="2">E10+E19+E30</f>
        <v>2492.77</v>
      </c>
      <c r="F9" s="75">
        <f t="shared" si="2"/>
        <v>1725.25</v>
      </c>
      <c r="G9" s="75">
        <f t="shared" si="2"/>
        <v>1461.52</v>
      </c>
      <c r="H9" s="75">
        <f t="shared" si="2"/>
        <v>263.73</v>
      </c>
      <c r="I9" s="75">
        <f t="shared" si="2"/>
        <v>767.52</v>
      </c>
      <c r="J9" s="75">
        <f t="shared" si="2"/>
        <v>283.52</v>
      </c>
      <c r="K9" s="75">
        <f t="shared" si="2"/>
        <v>484</v>
      </c>
    </row>
    <row r="10" s="54" customFormat="1" ht="20.1" customHeight="1" spans="1:11">
      <c r="A10" s="73"/>
      <c r="B10" s="74"/>
      <c r="C10" s="74" t="s">
        <v>70</v>
      </c>
      <c r="D10" s="74" t="s">
        <v>68</v>
      </c>
      <c r="E10" s="75">
        <f t="shared" ref="E10:K10" si="3">SUM(E11:E18)</f>
        <v>54.31</v>
      </c>
      <c r="F10" s="75">
        <f t="shared" si="3"/>
        <v>54.31</v>
      </c>
      <c r="G10" s="75">
        <f t="shared" si="3"/>
        <v>48.91</v>
      </c>
      <c r="H10" s="75">
        <f t="shared" si="3"/>
        <v>5.4</v>
      </c>
      <c r="I10" s="75">
        <f t="shared" si="3"/>
        <v>0</v>
      </c>
      <c r="J10" s="75">
        <f t="shared" si="3"/>
        <v>0</v>
      </c>
      <c r="K10" s="75">
        <f t="shared" si="3"/>
        <v>0</v>
      </c>
    </row>
    <row r="11" s="54" customFormat="1" ht="20.1" customHeight="1" spans="1:11">
      <c r="A11" s="73" t="s">
        <v>171</v>
      </c>
      <c r="B11" s="74" t="s">
        <v>172</v>
      </c>
      <c r="C11" s="74" t="s">
        <v>172</v>
      </c>
      <c r="D11" s="74" t="s">
        <v>71</v>
      </c>
      <c r="E11" s="75">
        <v>40.9</v>
      </c>
      <c r="F11" s="75">
        <v>40.9</v>
      </c>
      <c r="G11" s="75">
        <v>40.9</v>
      </c>
      <c r="H11" s="75">
        <v>0</v>
      </c>
      <c r="I11" s="75">
        <v>0</v>
      </c>
      <c r="J11" s="75">
        <v>0</v>
      </c>
      <c r="K11" s="75">
        <v>0</v>
      </c>
    </row>
    <row r="12" s="54" customFormat="1" ht="20.1" customHeight="1" spans="1:11">
      <c r="A12" s="73" t="s">
        <v>171</v>
      </c>
      <c r="B12" s="74" t="s">
        <v>172</v>
      </c>
      <c r="C12" s="74" t="s">
        <v>172</v>
      </c>
      <c r="D12" s="74" t="s">
        <v>75</v>
      </c>
      <c r="E12" s="75">
        <v>1.75</v>
      </c>
      <c r="F12" s="75">
        <v>1.75</v>
      </c>
      <c r="G12" s="75">
        <v>1.75</v>
      </c>
      <c r="H12" s="75">
        <v>0</v>
      </c>
      <c r="I12" s="75">
        <v>0</v>
      </c>
      <c r="J12" s="75">
        <v>0</v>
      </c>
      <c r="K12" s="75">
        <v>0</v>
      </c>
    </row>
    <row r="13" s="54" customFormat="1" ht="20.1" customHeight="1" spans="1:11">
      <c r="A13" s="73" t="s">
        <v>171</v>
      </c>
      <c r="B13" s="74" t="s">
        <v>172</v>
      </c>
      <c r="C13" s="74" t="s">
        <v>172</v>
      </c>
      <c r="D13" s="74" t="s">
        <v>72</v>
      </c>
      <c r="E13" s="75">
        <v>2.54</v>
      </c>
      <c r="F13" s="75">
        <v>2.54</v>
      </c>
      <c r="G13" s="75">
        <v>2.54</v>
      </c>
      <c r="H13" s="75">
        <v>0</v>
      </c>
      <c r="I13" s="75">
        <v>0</v>
      </c>
      <c r="J13" s="75">
        <v>0</v>
      </c>
      <c r="K13" s="75">
        <v>0</v>
      </c>
    </row>
    <row r="14" s="54" customFormat="1" ht="20.1" customHeight="1" spans="1:11">
      <c r="A14" s="73" t="s">
        <v>171</v>
      </c>
      <c r="B14" s="74" t="s">
        <v>172</v>
      </c>
      <c r="C14" s="74" t="s">
        <v>172</v>
      </c>
      <c r="D14" s="74" t="s">
        <v>74</v>
      </c>
      <c r="E14" s="75">
        <v>0.22</v>
      </c>
      <c r="F14" s="75">
        <v>0.22</v>
      </c>
      <c r="G14" s="75">
        <v>0.22</v>
      </c>
      <c r="H14" s="75">
        <v>0</v>
      </c>
      <c r="I14" s="75">
        <v>0</v>
      </c>
      <c r="J14" s="75">
        <v>0</v>
      </c>
      <c r="K14" s="75">
        <v>0</v>
      </c>
    </row>
    <row r="15" s="54" customFormat="1" ht="20.1" customHeight="1" spans="1:11">
      <c r="A15" s="73" t="s">
        <v>171</v>
      </c>
      <c r="B15" s="74" t="s">
        <v>172</v>
      </c>
      <c r="C15" s="74" t="s">
        <v>172</v>
      </c>
      <c r="D15" s="74" t="s">
        <v>77</v>
      </c>
      <c r="E15" s="75">
        <v>0.84</v>
      </c>
      <c r="F15" s="75">
        <v>0.84</v>
      </c>
      <c r="G15" s="75">
        <v>0</v>
      </c>
      <c r="H15" s="75">
        <v>0.84</v>
      </c>
      <c r="I15" s="75">
        <v>0</v>
      </c>
      <c r="J15" s="75">
        <v>0</v>
      </c>
      <c r="K15" s="75">
        <v>0</v>
      </c>
    </row>
    <row r="16" s="54" customFormat="1" ht="20.1" customHeight="1" spans="1:11">
      <c r="A16" s="73" t="s">
        <v>171</v>
      </c>
      <c r="B16" s="74" t="s">
        <v>172</v>
      </c>
      <c r="C16" s="74" t="s">
        <v>172</v>
      </c>
      <c r="D16" s="74" t="s">
        <v>76</v>
      </c>
      <c r="E16" s="75">
        <v>3.41</v>
      </c>
      <c r="F16" s="75">
        <v>3.41</v>
      </c>
      <c r="G16" s="75">
        <v>3.41</v>
      </c>
      <c r="H16" s="75">
        <v>0</v>
      </c>
      <c r="I16" s="75">
        <v>0</v>
      </c>
      <c r="J16" s="75">
        <v>0</v>
      </c>
      <c r="K16" s="75">
        <v>0</v>
      </c>
    </row>
    <row r="17" s="54" customFormat="1" ht="20.1" customHeight="1" spans="1:11">
      <c r="A17" s="73" t="s">
        <v>171</v>
      </c>
      <c r="B17" s="74" t="s">
        <v>172</v>
      </c>
      <c r="C17" s="74" t="s">
        <v>172</v>
      </c>
      <c r="D17" s="74" t="s">
        <v>78</v>
      </c>
      <c r="E17" s="75">
        <v>4.56</v>
      </c>
      <c r="F17" s="75">
        <v>4.56</v>
      </c>
      <c r="G17" s="75">
        <v>0</v>
      </c>
      <c r="H17" s="75">
        <v>4.56</v>
      </c>
      <c r="I17" s="75">
        <v>0</v>
      </c>
      <c r="J17" s="75">
        <v>0</v>
      </c>
      <c r="K17" s="75">
        <v>0</v>
      </c>
    </row>
    <row r="18" s="54" customFormat="1" ht="20.1" customHeight="1" spans="1:11">
      <c r="A18" s="73" t="s">
        <v>171</v>
      </c>
      <c r="B18" s="74" t="s">
        <v>172</v>
      </c>
      <c r="C18" s="74" t="s">
        <v>172</v>
      </c>
      <c r="D18" s="74" t="s">
        <v>73</v>
      </c>
      <c r="E18" s="75">
        <v>0.09</v>
      </c>
      <c r="F18" s="75">
        <v>0.09</v>
      </c>
      <c r="G18" s="75">
        <v>0.09</v>
      </c>
      <c r="H18" s="75">
        <v>0</v>
      </c>
      <c r="I18" s="75">
        <v>0</v>
      </c>
      <c r="J18" s="75">
        <v>0</v>
      </c>
      <c r="K18" s="75">
        <v>0</v>
      </c>
    </row>
    <row r="19" s="54" customFormat="1" ht="20.1" customHeight="1" spans="1:11">
      <c r="A19" s="73"/>
      <c r="B19" s="74"/>
      <c r="C19" s="74" t="s">
        <v>80</v>
      </c>
      <c r="D19" s="74" t="s">
        <v>79</v>
      </c>
      <c r="E19" s="75">
        <f t="shared" ref="E19:K19" si="4">SUM(E20:E29)</f>
        <v>733.52</v>
      </c>
      <c r="F19" s="75">
        <f t="shared" si="4"/>
        <v>0</v>
      </c>
      <c r="G19" s="75">
        <f t="shared" si="4"/>
        <v>0</v>
      </c>
      <c r="H19" s="75">
        <f t="shared" si="4"/>
        <v>0</v>
      </c>
      <c r="I19" s="75">
        <f t="shared" si="4"/>
        <v>733.52</v>
      </c>
      <c r="J19" s="75">
        <f t="shared" si="4"/>
        <v>283.52</v>
      </c>
      <c r="K19" s="75">
        <f t="shared" si="4"/>
        <v>450</v>
      </c>
    </row>
    <row r="20" s="54" customFormat="1" ht="20.1" customHeight="1" spans="1:11">
      <c r="A20" s="73" t="s">
        <v>171</v>
      </c>
      <c r="B20" s="74" t="s">
        <v>172</v>
      </c>
      <c r="C20" s="74" t="s">
        <v>173</v>
      </c>
      <c r="D20" s="74" t="s">
        <v>86</v>
      </c>
      <c r="E20" s="75">
        <v>72.57</v>
      </c>
      <c r="F20" s="75">
        <v>0</v>
      </c>
      <c r="G20" s="75">
        <v>0</v>
      </c>
      <c r="H20" s="75">
        <v>0</v>
      </c>
      <c r="I20" s="75">
        <v>72.57</v>
      </c>
      <c r="J20" s="75">
        <v>72.57</v>
      </c>
      <c r="K20" s="75">
        <v>0</v>
      </c>
    </row>
    <row r="21" s="54" customFormat="1" ht="20.1" customHeight="1" spans="1:11">
      <c r="A21" s="73" t="s">
        <v>171</v>
      </c>
      <c r="B21" s="74" t="s">
        <v>172</v>
      </c>
      <c r="C21" s="74" t="s">
        <v>173</v>
      </c>
      <c r="D21" s="74" t="s">
        <v>88</v>
      </c>
      <c r="E21" s="75">
        <v>14.91</v>
      </c>
      <c r="F21" s="75">
        <v>0</v>
      </c>
      <c r="G21" s="75">
        <v>0</v>
      </c>
      <c r="H21" s="75">
        <v>0</v>
      </c>
      <c r="I21" s="75">
        <v>14.91</v>
      </c>
      <c r="J21" s="75">
        <v>14.91</v>
      </c>
      <c r="K21" s="75">
        <v>0</v>
      </c>
    </row>
    <row r="22" s="54" customFormat="1" ht="20.1" customHeight="1" spans="1:11">
      <c r="A22" s="73" t="s">
        <v>171</v>
      </c>
      <c r="B22" s="74" t="s">
        <v>172</v>
      </c>
      <c r="C22" s="74" t="s">
        <v>173</v>
      </c>
      <c r="D22" s="74" t="s">
        <v>82</v>
      </c>
      <c r="E22" s="75">
        <v>11.79</v>
      </c>
      <c r="F22" s="75">
        <v>0</v>
      </c>
      <c r="G22" s="75">
        <v>0</v>
      </c>
      <c r="H22" s="75">
        <v>0</v>
      </c>
      <c r="I22" s="75">
        <v>11.79</v>
      </c>
      <c r="J22" s="75">
        <v>11.79</v>
      </c>
      <c r="K22" s="75">
        <v>0</v>
      </c>
    </row>
    <row r="23" s="54" customFormat="1" ht="20.1" customHeight="1" spans="1:11">
      <c r="A23" s="73" t="s">
        <v>171</v>
      </c>
      <c r="B23" s="74" t="s">
        <v>172</v>
      </c>
      <c r="C23" s="74" t="s">
        <v>173</v>
      </c>
      <c r="D23" s="74" t="s">
        <v>81</v>
      </c>
      <c r="E23" s="75">
        <v>60</v>
      </c>
      <c r="F23" s="75">
        <v>0</v>
      </c>
      <c r="G23" s="75">
        <v>0</v>
      </c>
      <c r="H23" s="75">
        <v>0</v>
      </c>
      <c r="I23" s="75">
        <v>60</v>
      </c>
      <c r="J23" s="75">
        <v>60</v>
      </c>
      <c r="K23" s="75">
        <v>0</v>
      </c>
    </row>
    <row r="24" s="54" customFormat="1" ht="20.1" customHeight="1" spans="1:11">
      <c r="A24" s="73" t="s">
        <v>171</v>
      </c>
      <c r="B24" s="74" t="s">
        <v>172</v>
      </c>
      <c r="C24" s="74" t="s">
        <v>173</v>
      </c>
      <c r="D24" s="74" t="s">
        <v>83</v>
      </c>
      <c r="E24" s="75">
        <v>1</v>
      </c>
      <c r="F24" s="75">
        <v>0</v>
      </c>
      <c r="G24" s="75">
        <v>0</v>
      </c>
      <c r="H24" s="75">
        <v>0</v>
      </c>
      <c r="I24" s="75">
        <v>1</v>
      </c>
      <c r="J24" s="75">
        <v>1</v>
      </c>
      <c r="K24" s="75">
        <v>0</v>
      </c>
    </row>
    <row r="25" s="54" customFormat="1" ht="20.1" customHeight="1" spans="1:11">
      <c r="A25" s="73" t="s">
        <v>171</v>
      </c>
      <c r="B25" s="74" t="s">
        <v>172</v>
      </c>
      <c r="C25" s="74" t="s">
        <v>173</v>
      </c>
      <c r="D25" s="74" t="s">
        <v>87</v>
      </c>
      <c r="E25" s="75">
        <v>10</v>
      </c>
      <c r="F25" s="75">
        <v>0</v>
      </c>
      <c r="G25" s="75">
        <v>0</v>
      </c>
      <c r="H25" s="75">
        <v>0</v>
      </c>
      <c r="I25" s="75">
        <v>10</v>
      </c>
      <c r="J25" s="75">
        <v>10</v>
      </c>
      <c r="K25" s="75">
        <v>0</v>
      </c>
    </row>
    <row r="26" s="54" customFormat="1" ht="20.1" customHeight="1" spans="1:11">
      <c r="A26" s="73" t="s">
        <v>171</v>
      </c>
      <c r="B26" s="74" t="s">
        <v>172</v>
      </c>
      <c r="C26" s="74" t="s">
        <v>173</v>
      </c>
      <c r="D26" s="74" t="s">
        <v>85</v>
      </c>
      <c r="E26" s="75">
        <v>3</v>
      </c>
      <c r="F26" s="75">
        <v>0</v>
      </c>
      <c r="G26" s="75">
        <v>0</v>
      </c>
      <c r="H26" s="75">
        <v>0</v>
      </c>
      <c r="I26" s="75">
        <v>3</v>
      </c>
      <c r="J26" s="75">
        <v>3</v>
      </c>
      <c r="K26" s="75">
        <v>0</v>
      </c>
    </row>
    <row r="27" s="54" customFormat="1" ht="20.1" customHeight="1" spans="1:11">
      <c r="A27" s="73" t="s">
        <v>171</v>
      </c>
      <c r="B27" s="74" t="s">
        <v>172</v>
      </c>
      <c r="C27" s="74" t="s">
        <v>173</v>
      </c>
      <c r="D27" s="74" t="s">
        <v>84</v>
      </c>
      <c r="E27" s="75">
        <v>110.25</v>
      </c>
      <c r="F27" s="75">
        <v>0</v>
      </c>
      <c r="G27" s="75">
        <v>0</v>
      </c>
      <c r="H27" s="75">
        <v>0</v>
      </c>
      <c r="I27" s="75">
        <v>110.25</v>
      </c>
      <c r="J27" s="75">
        <v>110.25</v>
      </c>
      <c r="K27" s="75">
        <v>0</v>
      </c>
    </row>
    <row r="28" s="54" customFormat="1" ht="20.1" customHeight="1" spans="1:11">
      <c r="A28" s="73" t="s">
        <v>171</v>
      </c>
      <c r="B28" s="74" t="s">
        <v>172</v>
      </c>
      <c r="C28" s="74" t="s">
        <v>173</v>
      </c>
      <c r="D28" s="74" t="s">
        <v>89</v>
      </c>
      <c r="E28" s="75">
        <v>400</v>
      </c>
      <c r="F28" s="75">
        <v>0</v>
      </c>
      <c r="G28" s="75">
        <v>0</v>
      </c>
      <c r="H28" s="75">
        <v>0</v>
      </c>
      <c r="I28" s="75">
        <v>400</v>
      </c>
      <c r="J28" s="75">
        <v>0</v>
      </c>
      <c r="K28" s="75">
        <v>400</v>
      </c>
    </row>
    <row r="29" s="54" customFormat="1" ht="20.1" customHeight="1" spans="1:11">
      <c r="A29" s="73" t="s">
        <v>171</v>
      </c>
      <c r="B29" s="74" t="s">
        <v>172</v>
      </c>
      <c r="C29" s="74" t="s">
        <v>173</v>
      </c>
      <c r="D29" s="74" t="s">
        <v>90</v>
      </c>
      <c r="E29" s="75">
        <v>50</v>
      </c>
      <c r="F29" s="75">
        <v>0</v>
      </c>
      <c r="G29" s="75">
        <v>0</v>
      </c>
      <c r="H29" s="75">
        <v>0</v>
      </c>
      <c r="I29" s="75">
        <v>50</v>
      </c>
      <c r="J29" s="75">
        <v>0</v>
      </c>
      <c r="K29" s="75">
        <v>50</v>
      </c>
    </row>
    <row r="30" s="54" customFormat="1" ht="20.1" customHeight="1" spans="1:11">
      <c r="A30" s="73"/>
      <c r="B30" s="74"/>
      <c r="C30" s="74" t="s">
        <v>92</v>
      </c>
      <c r="D30" s="74" t="s">
        <v>91</v>
      </c>
      <c r="E30" s="75">
        <f t="shared" ref="E30:K30" si="5">SUM(E31:E44)</f>
        <v>1704.94</v>
      </c>
      <c r="F30" s="75">
        <f t="shared" si="5"/>
        <v>1670.94</v>
      </c>
      <c r="G30" s="75">
        <f t="shared" si="5"/>
        <v>1412.61</v>
      </c>
      <c r="H30" s="75">
        <f t="shared" si="5"/>
        <v>258.33</v>
      </c>
      <c r="I30" s="75">
        <f t="shared" si="5"/>
        <v>34</v>
      </c>
      <c r="J30" s="75">
        <f t="shared" si="5"/>
        <v>0</v>
      </c>
      <c r="K30" s="75">
        <f t="shared" si="5"/>
        <v>34</v>
      </c>
    </row>
    <row r="31" s="54" customFormat="1" ht="20.1" customHeight="1" spans="1:11">
      <c r="A31" s="73" t="s">
        <v>171</v>
      </c>
      <c r="B31" s="74" t="s">
        <v>172</v>
      </c>
      <c r="C31" s="74" t="s">
        <v>174</v>
      </c>
      <c r="D31" s="74" t="s">
        <v>100</v>
      </c>
      <c r="E31" s="75">
        <v>34</v>
      </c>
      <c r="F31" s="75">
        <v>0</v>
      </c>
      <c r="G31" s="75">
        <v>0</v>
      </c>
      <c r="H31" s="75">
        <v>0</v>
      </c>
      <c r="I31" s="75">
        <v>34</v>
      </c>
      <c r="J31" s="75">
        <v>0</v>
      </c>
      <c r="K31" s="75">
        <v>34</v>
      </c>
    </row>
    <row r="32" ht="20.1" customHeight="1" spans="1:11">
      <c r="A32" s="73" t="s">
        <v>171</v>
      </c>
      <c r="B32" s="74" t="s">
        <v>172</v>
      </c>
      <c r="C32" s="74" t="s">
        <v>174</v>
      </c>
      <c r="D32" s="74" t="s">
        <v>97</v>
      </c>
      <c r="E32" s="75">
        <v>1100</v>
      </c>
      <c r="F32" s="75">
        <v>1100</v>
      </c>
      <c r="G32" s="75">
        <v>1100</v>
      </c>
      <c r="H32" s="75">
        <v>0</v>
      </c>
      <c r="I32" s="75">
        <v>0</v>
      </c>
      <c r="J32" s="75">
        <v>0</v>
      </c>
      <c r="K32" s="75">
        <v>0</v>
      </c>
    </row>
    <row r="33" ht="20.1" customHeight="1" spans="1:11">
      <c r="A33" s="73" t="s">
        <v>171</v>
      </c>
      <c r="B33" s="74" t="s">
        <v>172</v>
      </c>
      <c r="C33" s="74" t="s">
        <v>174</v>
      </c>
      <c r="D33" s="74" t="s">
        <v>77</v>
      </c>
      <c r="E33" s="75">
        <v>5.04</v>
      </c>
      <c r="F33" s="75">
        <v>5.04</v>
      </c>
      <c r="G33" s="75">
        <v>0</v>
      </c>
      <c r="H33" s="75">
        <v>5.04</v>
      </c>
      <c r="I33" s="75">
        <v>0</v>
      </c>
      <c r="J33" s="75">
        <v>0</v>
      </c>
      <c r="K33" s="75">
        <v>0</v>
      </c>
    </row>
    <row r="34" ht="20.1" customHeight="1" spans="1:11">
      <c r="A34" s="73" t="s">
        <v>171</v>
      </c>
      <c r="B34" s="74" t="s">
        <v>172</v>
      </c>
      <c r="C34" s="74" t="s">
        <v>174</v>
      </c>
      <c r="D34" s="74" t="s">
        <v>73</v>
      </c>
      <c r="E34" s="75">
        <v>0.57</v>
      </c>
      <c r="F34" s="75">
        <v>0.57</v>
      </c>
      <c r="G34" s="75">
        <v>0.57</v>
      </c>
      <c r="H34" s="75">
        <v>0</v>
      </c>
      <c r="I34" s="75">
        <v>0</v>
      </c>
      <c r="J34" s="75">
        <v>0</v>
      </c>
      <c r="K34" s="75">
        <v>0</v>
      </c>
    </row>
    <row r="35" ht="20.1" customHeight="1" spans="1:11">
      <c r="A35" s="73" t="s">
        <v>171</v>
      </c>
      <c r="B35" s="74" t="s">
        <v>172</v>
      </c>
      <c r="C35" s="74" t="s">
        <v>174</v>
      </c>
      <c r="D35" s="74" t="s">
        <v>94</v>
      </c>
      <c r="E35" s="75">
        <v>39.53</v>
      </c>
      <c r="F35" s="75">
        <v>39.53</v>
      </c>
      <c r="G35" s="75">
        <v>39.53</v>
      </c>
      <c r="H35" s="75">
        <v>0</v>
      </c>
      <c r="I35" s="75">
        <v>0</v>
      </c>
      <c r="J35" s="75">
        <v>0</v>
      </c>
      <c r="K35" s="75">
        <v>0</v>
      </c>
    </row>
    <row r="36" ht="20.1" customHeight="1" spans="1:11">
      <c r="A36" s="73" t="s">
        <v>171</v>
      </c>
      <c r="B36" s="74" t="s">
        <v>172</v>
      </c>
      <c r="C36" s="74" t="s">
        <v>174</v>
      </c>
      <c r="D36" s="74" t="s">
        <v>74</v>
      </c>
      <c r="E36" s="75">
        <v>1.42</v>
      </c>
      <c r="F36" s="75">
        <v>1.42</v>
      </c>
      <c r="G36" s="75">
        <v>1.42</v>
      </c>
      <c r="H36" s="75">
        <v>0</v>
      </c>
      <c r="I36" s="75">
        <v>0</v>
      </c>
      <c r="J36" s="75">
        <v>0</v>
      </c>
      <c r="K36" s="75">
        <v>0</v>
      </c>
    </row>
    <row r="37" ht="20.1" customHeight="1" spans="1:11">
      <c r="A37" s="73" t="s">
        <v>171</v>
      </c>
      <c r="B37" s="74" t="s">
        <v>172</v>
      </c>
      <c r="C37" s="74" t="s">
        <v>174</v>
      </c>
      <c r="D37" s="74" t="s">
        <v>93</v>
      </c>
      <c r="E37" s="75">
        <v>208.52</v>
      </c>
      <c r="F37" s="75">
        <v>208.52</v>
      </c>
      <c r="G37" s="75">
        <v>208.52</v>
      </c>
      <c r="H37" s="75">
        <v>0</v>
      </c>
      <c r="I37" s="75">
        <v>0</v>
      </c>
      <c r="J37" s="75">
        <v>0</v>
      </c>
      <c r="K37" s="75">
        <v>0</v>
      </c>
    </row>
    <row r="38" ht="20.1" customHeight="1" spans="1:11">
      <c r="A38" s="73" t="s">
        <v>171</v>
      </c>
      <c r="B38" s="74" t="s">
        <v>172</v>
      </c>
      <c r="C38" s="74" t="s">
        <v>174</v>
      </c>
      <c r="D38" s="74" t="s">
        <v>95</v>
      </c>
      <c r="E38" s="75">
        <v>16.82</v>
      </c>
      <c r="F38" s="75">
        <v>16.82</v>
      </c>
      <c r="G38" s="75">
        <v>16.82</v>
      </c>
      <c r="H38" s="75">
        <v>0</v>
      </c>
      <c r="I38" s="75">
        <v>0</v>
      </c>
      <c r="J38" s="75">
        <v>0</v>
      </c>
      <c r="K38" s="75">
        <v>0</v>
      </c>
    </row>
    <row r="39" ht="20.1" customHeight="1" spans="1:11">
      <c r="A39" s="73" t="s">
        <v>171</v>
      </c>
      <c r="B39" s="74" t="s">
        <v>172</v>
      </c>
      <c r="C39" s="74" t="s">
        <v>174</v>
      </c>
      <c r="D39" s="74" t="s">
        <v>99</v>
      </c>
      <c r="E39" s="75">
        <v>253.29</v>
      </c>
      <c r="F39" s="75">
        <v>253.29</v>
      </c>
      <c r="G39" s="75">
        <v>0</v>
      </c>
      <c r="H39" s="75">
        <v>253.29</v>
      </c>
      <c r="I39" s="75">
        <v>0</v>
      </c>
      <c r="J39" s="75">
        <v>0</v>
      </c>
      <c r="K39" s="75">
        <v>0</v>
      </c>
    </row>
    <row r="40" ht="20.1" customHeight="1" spans="1:11">
      <c r="A40" s="73" t="s">
        <v>171</v>
      </c>
      <c r="B40" s="74" t="s">
        <v>172</v>
      </c>
      <c r="C40" s="74" t="s">
        <v>174</v>
      </c>
      <c r="D40" s="74" t="s">
        <v>75</v>
      </c>
      <c r="E40" s="75">
        <v>3.65</v>
      </c>
      <c r="F40" s="75">
        <v>3.65</v>
      </c>
      <c r="G40" s="75">
        <v>3.65</v>
      </c>
      <c r="H40" s="75">
        <v>0</v>
      </c>
      <c r="I40" s="75">
        <v>0</v>
      </c>
      <c r="J40" s="75">
        <v>0</v>
      </c>
      <c r="K40" s="75">
        <v>0</v>
      </c>
    </row>
    <row r="41" ht="20.1" customHeight="1" spans="1:11">
      <c r="A41" s="73" t="s">
        <v>171</v>
      </c>
      <c r="B41" s="74" t="s">
        <v>172</v>
      </c>
      <c r="C41" s="74" t="s">
        <v>174</v>
      </c>
      <c r="D41" s="74" t="s">
        <v>96</v>
      </c>
      <c r="E41" s="75">
        <v>0.43</v>
      </c>
      <c r="F41" s="75">
        <v>0.43</v>
      </c>
      <c r="G41" s="75">
        <v>0.43</v>
      </c>
      <c r="H41" s="75">
        <v>0</v>
      </c>
      <c r="I41" s="75">
        <v>0</v>
      </c>
      <c r="J41" s="75">
        <v>0</v>
      </c>
      <c r="K41" s="75">
        <v>0</v>
      </c>
    </row>
    <row r="42" ht="20.1" customHeight="1" spans="1:11">
      <c r="A42" s="73" t="s">
        <v>171</v>
      </c>
      <c r="B42" s="74" t="s">
        <v>172</v>
      </c>
      <c r="C42" s="74" t="s">
        <v>174</v>
      </c>
      <c r="D42" s="74" t="s">
        <v>98</v>
      </c>
      <c r="E42" s="75">
        <v>2.02</v>
      </c>
      <c r="F42" s="75">
        <v>2.02</v>
      </c>
      <c r="G42" s="75">
        <v>2.02</v>
      </c>
      <c r="H42" s="75">
        <v>0</v>
      </c>
      <c r="I42" s="75">
        <v>0</v>
      </c>
      <c r="J42" s="75">
        <v>0</v>
      </c>
      <c r="K42" s="75">
        <v>0</v>
      </c>
    </row>
    <row r="43" ht="20.1" customHeight="1" spans="1:11">
      <c r="A43" s="73" t="s">
        <v>171</v>
      </c>
      <c r="B43" s="74" t="s">
        <v>172</v>
      </c>
      <c r="C43" s="74" t="s">
        <v>174</v>
      </c>
      <c r="D43" s="74" t="s">
        <v>72</v>
      </c>
      <c r="E43" s="75">
        <v>17.37</v>
      </c>
      <c r="F43" s="75">
        <v>17.37</v>
      </c>
      <c r="G43" s="75">
        <v>17.37</v>
      </c>
      <c r="H43" s="75">
        <v>0</v>
      </c>
      <c r="I43" s="75">
        <v>0</v>
      </c>
      <c r="J43" s="75">
        <v>0</v>
      </c>
      <c r="K43" s="75">
        <v>0</v>
      </c>
    </row>
    <row r="44" ht="20.1" customHeight="1" spans="1:11">
      <c r="A44" s="73" t="s">
        <v>171</v>
      </c>
      <c r="B44" s="74" t="s">
        <v>172</v>
      </c>
      <c r="C44" s="74" t="s">
        <v>174</v>
      </c>
      <c r="D44" s="74" t="s">
        <v>76</v>
      </c>
      <c r="E44" s="75">
        <v>22.28</v>
      </c>
      <c r="F44" s="75">
        <v>22.28</v>
      </c>
      <c r="G44" s="75">
        <v>22.28</v>
      </c>
      <c r="H44" s="75">
        <v>0</v>
      </c>
      <c r="I44" s="75">
        <v>0</v>
      </c>
      <c r="J44" s="75">
        <v>0</v>
      </c>
      <c r="K44" s="75">
        <v>0</v>
      </c>
    </row>
    <row r="45" ht="20.1" customHeight="1" spans="1:11">
      <c r="A45" s="73"/>
      <c r="B45" s="74" t="s">
        <v>80</v>
      </c>
      <c r="C45" s="74"/>
      <c r="D45" s="74" t="s">
        <v>101</v>
      </c>
      <c r="E45" s="75">
        <f t="shared" ref="E45:K45" si="6">E46+E50+E61+E72+E77</f>
        <v>7034.01</v>
      </c>
      <c r="F45" s="75">
        <f t="shared" si="6"/>
        <v>0</v>
      </c>
      <c r="G45" s="75">
        <f t="shared" si="6"/>
        <v>0</v>
      </c>
      <c r="H45" s="75">
        <f t="shared" si="6"/>
        <v>0</v>
      </c>
      <c r="I45" s="75">
        <f t="shared" si="6"/>
        <v>7034.01</v>
      </c>
      <c r="J45" s="75">
        <f t="shared" si="6"/>
        <v>300</v>
      </c>
      <c r="K45" s="75">
        <f t="shared" si="6"/>
        <v>6734.01</v>
      </c>
    </row>
    <row r="46" ht="20.1" customHeight="1" spans="1:11">
      <c r="A46" s="73"/>
      <c r="B46" s="74"/>
      <c r="C46" s="74" t="s">
        <v>70</v>
      </c>
      <c r="D46" s="74" t="s">
        <v>102</v>
      </c>
      <c r="E46" s="75">
        <f t="shared" ref="E46:K46" si="7">SUM(E47:E49)</f>
        <v>526.06</v>
      </c>
      <c r="F46" s="75">
        <f t="shared" si="7"/>
        <v>0</v>
      </c>
      <c r="G46" s="75">
        <f t="shared" si="7"/>
        <v>0</v>
      </c>
      <c r="H46" s="75">
        <f t="shared" si="7"/>
        <v>0</v>
      </c>
      <c r="I46" s="75">
        <f t="shared" si="7"/>
        <v>526.06</v>
      </c>
      <c r="J46" s="75">
        <f t="shared" si="7"/>
        <v>0</v>
      </c>
      <c r="K46" s="75">
        <f t="shared" si="7"/>
        <v>526.06</v>
      </c>
    </row>
    <row r="47" ht="20.1" customHeight="1" spans="1:11">
      <c r="A47" s="73" t="s">
        <v>171</v>
      </c>
      <c r="B47" s="74" t="s">
        <v>173</v>
      </c>
      <c r="C47" s="74" t="s">
        <v>172</v>
      </c>
      <c r="D47" s="74" t="s">
        <v>104</v>
      </c>
      <c r="E47" s="75">
        <v>15.5</v>
      </c>
      <c r="F47" s="75">
        <v>0</v>
      </c>
      <c r="G47" s="75">
        <v>0</v>
      </c>
      <c r="H47" s="75">
        <v>0</v>
      </c>
      <c r="I47" s="75">
        <v>15.5</v>
      </c>
      <c r="J47" s="75">
        <v>0</v>
      </c>
      <c r="K47" s="75">
        <v>15.5</v>
      </c>
    </row>
    <row r="48" ht="20.1" customHeight="1" spans="1:11">
      <c r="A48" s="73" t="s">
        <v>171</v>
      </c>
      <c r="B48" s="74" t="s">
        <v>173</v>
      </c>
      <c r="C48" s="74" t="s">
        <v>172</v>
      </c>
      <c r="D48" s="74" t="s">
        <v>105</v>
      </c>
      <c r="E48" s="75">
        <v>472</v>
      </c>
      <c r="F48" s="75">
        <v>0</v>
      </c>
      <c r="G48" s="75">
        <v>0</v>
      </c>
      <c r="H48" s="75">
        <v>0</v>
      </c>
      <c r="I48" s="75">
        <v>472</v>
      </c>
      <c r="J48" s="75">
        <v>0</v>
      </c>
      <c r="K48" s="75">
        <v>472</v>
      </c>
    </row>
    <row r="49" ht="20.1" customHeight="1" spans="1:11">
      <c r="A49" s="73" t="s">
        <v>171</v>
      </c>
      <c r="B49" s="74" t="s">
        <v>173</v>
      </c>
      <c r="C49" s="74" t="s">
        <v>172</v>
      </c>
      <c r="D49" s="74" t="s">
        <v>103</v>
      </c>
      <c r="E49" s="75">
        <v>38.56</v>
      </c>
      <c r="F49" s="75">
        <v>0</v>
      </c>
      <c r="G49" s="75">
        <v>0</v>
      </c>
      <c r="H49" s="75">
        <v>0</v>
      </c>
      <c r="I49" s="75">
        <v>38.56</v>
      </c>
      <c r="J49" s="75">
        <v>0</v>
      </c>
      <c r="K49" s="75">
        <v>38.56</v>
      </c>
    </row>
    <row r="50" ht="20.1" customHeight="1" spans="1:11">
      <c r="A50" s="73"/>
      <c r="B50" s="74"/>
      <c r="C50" s="74" t="s">
        <v>80</v>
      </c>
      <c r="D50" s="74" t="s">
        <v>106</v>
      </c>
      <c r="E50" s="75">
        <f t="shared" ref="E50:K50" si="8">SUM(E51:E60)</f>
        <v>2524.19</v>
      </c>
      <c r="F50" s="75">
        <f t="shared" si="8"/>
        <v>0</v>
      </c>
      <c r="G50" s="75">
        <f t="shared" si="8"/>
        <v>0</v>
      </c>
      <c r="H50" s="75">
        <f t="shared" si="8"/>
        <v>0</v>
      </c>
      <c r="I50" s="75">
        <f t="shared" si="8"/>
        <v>2524.19</v>
      </c>
      <c r="J50" s="75">
        <f t="shared" si="8"/>
        <v>0</v>
      </c>
      <c r="K50" s="75">
        <f t="shared" si="8"/>
        <v>2524.19</v>
      </c>
    </row>
    <row r="51" ht="20.1" customHeight="1" spans="1:11">
      <c r="A51" s="73" t="s">
        <v>171</v>
      </c>
      <c r="B51" s="74" t="s">
        <v>173</v>
      </c>
      <c r="C51" s="74" t="s">
        <v>173</v>
      </c>
      <c r="D51" s="74" t="s">
        <v>113</v>
      </c>
      <c r="E51" s="75">
        <v>343.01</v>
      </c>
      <c r="F51" s="75">
        <v>0</v>
      </c>
      <c r="G51" s="75">
        <v>0</v>
      </c>
      <c r="H51" s="75">
        <v>0</v>
      </c>
      <c r="I51" s="75">
        <v>343.01</v>
      </c>
      <c r="J51" s="75">
        <v>0</v>
      </c>
      <c r="K51" s="75">
        <v>343.01</v>
      </c>
    </row>
    <row r="52" ht="20.1" customHeight="1" spans="1:11">
      <c r="A52" s="73" t="s">
        <v>171</v>
      </c>
      <c r="B52" s="74" t="s">
        <v>173</v>
      </c>
      <c r="C52" s="74" t="s">
        <v>173</v>
      </c>
      <c r="D52" s="74" t="s">
        <v>112</v>
      </c>
      <c r="E52" s="75">
        <v>310.33</v>
      </c>
      <c r="F52" s="75">
        <v>0</v>
      </c>
      <c r="G52" s="75">
        <v>0</v>
      </c>
      <c r="H52" s="75">
        <v>0</v>
      </c>
      <c r="I52" s="75">
        <v>310.33</v>
      </c>
      <c r="J52" s="75">
        <v>0</v>
      </c>
      <c r="K52" s="75">
        <v>310.33</v>
      </c>
    </row>
    <row r="53" ht="20.1" customHeight="1" spans="1:11">
      <c r="A53" s="73" t="s">
        <v>171</v>
      </c>
      <c r="B53" s="74" t="s">
        <v>173</v>
      </c>
      <c r="C53" s="74" t="s">
        <v>173</v>
      </c>
      <c r="D53" s="74" t="s">
        <v>107</v>
      </c>
      <c r="E53" s="75">
        <v>300</v>
      </c>
      <c r="F53" s="75">
        <v>0</v>
      </c>
      <c r="G53" s="75">
        <v>0</v>
      </c>
      <c r="H53" s="75">
        <v>0</v>
      </c>
      <c r="I53" s="75">
        <v>300</v>
      </c>
      <c r="J53" s="75">
        <v>0</v>
      </c>
      <c r="K53" s="75">
        <v>300</v>
      </c>
    </row>
    <row r="54" ht="20.1" customHeight="1" spans="1:11">
      <c r="A54" s="73" t="s">
        <v>171</v>
      </c>
      <c r="B54" s="74" t="s">
        <v>173</v>
      </c>
      <c r="C54" s="74" t="s">
        <v>173</v>
      </c>
      <c r="D54" s="74" t="s">
        <v>116</v>
      </c>
      <c r="E54" s="75">
        <v>311.7</v>
      </c>
      <c r="F54" s="75">
        <v>0</v>
      </c>
      <c r="G54" s="75">
        <v>0</v>
      </c>
      <c r="H54" s="75">
        <v>0</v>
      </c>
      <c r="I54" s="75">
        <v>311.7</v>
      </c>
      <c r="J54" s="75">
        <v>0</v>
      </c>
      <c r="K54" s="75">
        <v>311.7</v>
      </c>
    </row>
    <row r="55" ht="20.1" customHeight="1" spans="1:11">
      <c r="A55" s="73" t="s">
        <v>171</v>
      </c>
      <c r="B55" s="74" t="s">
        <v>173</v>
      </c>
      <c r="C55" s="74" t="s">
        <v>173</v>
      </c>
      <c r="D55" s="74" t="s">
        <v>109</v>
      </c>
      <c r="E55" s="75">
        <v>360</v>
      </c>
      <c r="F55" s="75">
        <v>0</v>
      </c>
      <c r="G55" s="75">
        <v>0</v>
      </c>
      <c r="H55" s="75">
        <v>0</v>
      </c>
      <c r="I55" s="75">
        <v>360</v>
      </c>
      <c r="J55" s="75">
        <v>0</v>
      </c>
      <c r="K55" s="75">
        <v>360</v>
      </c>
    </row>
    <row r="56" ht="20.1" customHeight="1" spans="1:11">
      <c r="A56" s="73" t="s">
        <v>171</v>
      </c>
      <c r="B56" s="74" t="s">
        <v>173</v>
      </c>
      <c r="C56" s="74" t="s">
        <v>173</v>
      </c>
      <c r="D56" s="74" t="s">
        <v>110</v>
      </c>
      <c r="E56" s="75">
        <v>520</v>
      </c>
      <c r="F56" s="75">
        <v>0</v>
      </c>
      <c r="G56" s="75">
        <v>0</v>
      </c>
      <c r="H56" s="75">
        <v>0</v>
      </c>
      <c r="I56" s="75">
        <v>520</v>
      </c>
      <c r="J56" s="75">
        <v>0</v>
      </c>
      <c r="K56" s="75">
        <v>520</v>
      </c>
    </row>
    <row r="57" ht="20.1" customHeight="1" spans="1:11">
      <c r="A57" s="73" t="s">
        <v>171</v>
      </c>
      <c r="B57" s="74" t="s">
        <v>173</v>
      </c>
      <c r="C57" s="74" t="s">
        <v>173</v>
      </c>
      <c r="D57" s="74" t="s">
        <v>114</v>
      </c>
      <c r="E57" s="75">
        <v>165.3</v>
      </c>
      <c r="F57" s="75">
        <v>0</v>
      </c>
      <c r="G57" s="75">
        <v>0</v>
      </c>
      <c r="H57" s="75">
        <v>0</v>
      </c>
      <c r="I57" s="75">
        <v>165.3</v>
      </c>
      <c r="J57" s="75">
        <v>0</v>
      </c>
      <c r="K57" s="75">
        <v>165.3</v>
      </c>
    </row>
    <row r="58" ht="20.1" customHeight="1" spans="1:11">
      <c r="A58" s="73" t="s">
        <v>171</v>
      </c>
      <c r="B58" s="74" t="s">
        <v>173</v>
      </c>
      <c r="C58" s="74" t="s">
        <v>173</v>
      </c>
      <c r="D58" s="74" t="s">
        <v>115</v>
      </c>
      <c r="E58" s="75">
        <v>150</v>
      </c>
      <c r="F58" s="75">
        <v>0</v>
      </c>
      <c r="G58" s="75">
        <v>0</v>
      </c>
      <c r="H58" s="75">
        <v>0</v>
      </c>
      <c r="I58" s="75">
        <v>150</v>
      </c>
      <c r="J58" s="75">
        <v>0</v>
      </c>
      <c r="K58" s="75">
        <v>150</v>
      </c>
    </row>
    <row r="59" ht="20.1" customHeight="1" spans="1:11">
      <c r="A59" s="73" t="s">
        <v>171</v>
      </c>
      <c r="B59" s="74" t="s">
        <v>173</v>
      </c>
      <c r="C59" s="74" t="s">
        <v>173</v>
      </c>
      <c r="D59" s="74" t="s">
        <v>111</v>
      </c>
      <c r="E59" s="75">
        <v>52.85</v>
      </c>
      <c r="F59" s="75">
        <v>0</v>
      </c>
      <c r="G59" s="75">
        <v>0</v>
      </c>
      <c r="H59" s="75">
        <v>0</v>
      </c>
      <c r="I59" s="75">
        <v>52.85</v>
      </c>
      <c r="J59" s="75">
        <v>0</v>
      </c>
      <c r="K59" s="75">
        <v>52.85</v>
      </c>
    </row>
    <row r="60" ht="20.1" customHeight="1" spans="1:11">
      <c r="A60" s="73" t="s">
        <v>171</v>
      </c>
      <c r="B60" s="74" t="s">
        <v>173</v>
      </c>
      <c r="C60" s="74" t="s">
        <v>173</v>
      </c>
      <c r="D60" s="74" t="s">
        <v>108</v>
      </c>
      <c r="E60" s="75">
        <v>11</v>
      </c>
      <c r="F60" s="75">
        <v>0</v>
      </c>
      <c r="G60" s="75">
        <v>0</v>
      </c>
      <c r="H60" s="75">
        <v>0</v>
      </c>
      <c r="I60" s="75">
        <v>11</v>
      </c>
      <c r="J60" s="75">
        <v>0</v>
      </c>
      <c r="K60" s="75">
        <v>11</v>
      </c>
    </row>
    <row r="61" ht="20.1" customHeight="1" spans="1:11">
      <c r="A61" s="73"/>
      <c r="B61" s="74"/>
      <c r="C61" s="74" t="s">
        <v>118</v>
      </c>
      <c r="D61" s="74" t="s">
        <v>117</v>
      </c>
      <c r="E61" s="75">
        <f t="shared" ref="E61:K61" si="9">SUM(E62:E71)</f>
        <v>2773.87</v>
      </c>
      <c r="F61" s="75">
        <f t="shared" si="9"/>
        <v>0</v>
      </c>
      <c r="G61" s="75">
        <f t="shared" si="9"/>
        <v>0</v>
      </c>
      <c r="H61" s="75">
        <f t="shared" si="9"/>
        <v>0</v>
      </c>
      <c r="I61" s="75">
        <f t="shared" si="9"/>
        <v>2773.87</v>
      </c>
      <c r="J61" s="75">
        <f t="shared" si="9"/>
        <v>0</v>
      </c>
      <c r="K61" s="75">
        <f t="shared" si="9"/>
        <v>2773.87</v>
      </c>
    </row>
    <row r="62" ht="20.1" customHeight="1" spans="1:11">
      <c r="A62" s="73" t="s">
        <v>171</v>
      </c>
      <c r="B62" s="74" t="s">
        <v>173</v>
      </c>
      <c r="C62" s="74" t="s">
        <v>175</v>
      </c>
      <c r="D62" s="74" t="s">
        <v>119</v>
      </c>
      <c r="E62" s="75">
        <v>431</v>
      </c>
      <c r="F62" s="75">
        <v>0</v>
      </c>
      <c r="G62" s="75">
        <v>0</v>
      </c>
      <c r="H62" s="75">
        <v>0</v>
      </c>
      <c r="I62" s="75">
        <v>431</v>
      </c>
      <c r="J62" s="75">
        <v>0</v>
      </c>
      <c r="K62" s="75">
        <v>431</v>
      </c>
    </row>
    <row r="63" ht="20.1" customHeight="1" spans="1:11">
      <c r="A63" s="73" t="s">
        <v>171</v>
      </c>
      <c r="B63" s="74" t="s">
        <v>173</v>
      </c>
      <c r="C63" s="74" t="s">
        <v>175</v>
      </c>
      <c r="D63" s="74" t="s">
        <v>124</v>
      </c>
      <c r="E63" s="75">
        <v>277.7</v>
      </c>
      <c r="F63" s="75">
        <v>0</v>
      </c>
      <c r="G63" s="75">
        <v>0</v>
      </c>
      <c r="H63" s="75">
        <v>0</v>
      </c>
      <c r="I63" s="75">
        <v>277.7</v>
      </c>
      <c r="J63" s="75">
        <v>0</v>
      </c>
      <c r="K63" s="75">
        <v>277.7</v>
      </c>
    </row>
    <row r="64" ht="20.1" customHeight="1" spans="1:11">
      <c r="A64" s="73" t="s">
        <v>171</v>
      </c>
      <c r="B64" s="74" t="s">
        <v>173</v>
      </c>
      <c r="C64" s="74" t="s">
        <v>175</v>
      </c>
      <c r="D64" s="74" t="s">
        <v>121</v>
      </c>
      <c r="E64" s="75">
        <v>300</v>
      </c>
      <c r="F64" s="75">
        <v>0</v>
      </c>
      <c r="G64" s="75">
        <v>0</v>
      </c>
      <c r="H64" s="75">
        <v>0</v>
      </c>
      <c r="I64" s="75">
        <v>300</v>
      </c>
      <c r="J64" s="75">
        <v>0</v>
      </c>
      <c r="K64" s="75">
        <v>300</v>
      </c>
    </row>
    <row r="65" ht="20.1" customHeight="1" spans="1:11">
      <c r="A65" s="73" t="s">
        <v>171</v>
      </c>
      <c r="B65" s="74" t="s">
        <v>173</v>
      </c>
      <c r="C65" s="74" t="s">
        <v>175</v>
      </c>
      <c r="D65" s="74" t="s">
        <v>120</v>
      </c>
      <c r="E65" s="75">
        <v>100</v>
      </c>
      <c r="F65" s="75">
        <v>0</v>
      </c>
      <c r="G65" s="75">
        <v>0</v>
      </c>
      <c r="H65" s="75">
        <v>0</v>
      </c>
      <c r="I65" s="75">
        <v>100</v>
      </c>
      <c r="J65" s="75">
        <v>0</v>
      </c>
      <c r="K65" s="75">
        <v>100</v>
      </c>
    </row>
    <row r="66" ht="20.1" customHeight="1" spans="1:11">
      <c r="A66" s="73" t="s">
        <v>171</v>
      </c>
      <c r="B66" s="74" t="s">
        <v>173</v>
      </c>
      <c r="C66" s="74" t="s">
        <v>175</v>
      </c>
      <c r="D66" s="74" t="s">
        <v>123</v>
      </c>
      <c r="E66" s="75">
        <v>375.1</v>
      </c>
      <c r="F66" s="75">
        <v>0</v>
      </c>
      <c r="G66" s="75">
        <v>0</v>
      </c>
      <c r="H66" s="75">
        <v>0</v>
      </c>
      <c r="I66" s="75">
        <v>375.1</v>
      </c>
      <c r="J66" s="75">
        <v>0</v>
      </c>
      <c r="K66" s="75">
        <v>375.1</v>
      </c>
    </row>
    <row r="67" ht="20.1" customHeight="1" spans="1:11">
      <c r="A67" s="73" t="s">
        <v>171</v>
      </c>
      <c r="B67" s="74" t="s">
        <v>173</v>
      </c>
      <c r="C67" s="74" t="s">
        <v>175</v>
      </c>
      <c r="D67" s="74" t="s">
        <v>127</v>
      </c>
      <c r="E67" s="75">
        <v>205</v>
      </c>
      <c r="F67" s="75">
        <v>0</v>
      </c>
      <c r="G67" s="75">
        <v>0</v>
      </c>
      <c r="H67" s="75">
        <v>0</v>
      </c>
      <c r="I67" s="75">
        <v>205</v>
      </c>
      <c r="J67" s="75">
        <v>0</v>
      </c>
      <c r="K67" s="75">
        <v>205</v>
      </c>
    </row>
    <row r="68" ht="20.1" customHeight="1" spans="1:11">
      <c r="A68" s="73" t="s">
        <v>171</v>
      </c>
      <c r="B68" s="74" t="s">
        <v>173</v>
      </c>
      <c r="C68" s="74" t="s">
        <v>175</v>
      </c>
      <c r="D68" s="74" t="s">
        <v>126</v>
      </c>
      <c r="E68" s="75">
        <v>360.9</v>
      </c>
      <c r="F68" s="75">
        <v>0</v>
      </c>
      <c r="G68" s="75">
        <v>0</v>
      </c>
      <c r="H68" s="75">
        <v>0</v>
      </c>
      <c r="I68" s="75">
        <v>360.9</v>
      </c>
      <c r="J68" s="75">
        <v>0</v>
      </c>
      <c r="K68" s="75">
        <v>360.9</v>
      </c>
    </row>
    <row r="69" ht="20.1" customHeight="1" spans="1:11">
      <c r="A69" s="73" t="s">
        <v>171</v>
      </c>
      <c r="B69" s="74" t="s">
        <v>173</v>
      </c>
      <c r="C69" s="74" t="s">
        <v>175</v>
      </c>
      <c r="D69" s="74" t="s">
        <v>125</v>
      </c>
      <c r="E69" s="75">
        <v>11</v>
      </c>
      <c r="F69" s="75">
        <v>0</v>
      </c>
      <c r="G69" s="75">
        <v>0</v>
      </c>
      <c r="H69" s="75">
        <v>0</v>
      </c>
      <c r="I69" s="75">
        <v>11</v>
      </c>
      <c r="J69" s="75">
        <v>0</v>
      </c>
      <c r="K69" s="75">
        <v>11</v>
      </c>
    </row>
    <row r="70" ht="20.1" customHeight="1" spans="1:11">
      <c r="A70" s="73" t="s">
        <v>171</v>
      </c>
      <c r="B70" s="74" t="s">
        <v>173</v>
      </c>
      <c r="C70" s="74" t="s">
        <v>175</v>
      </c>
      <c r="D70" s="74" t="s">
        <v>128</v>
      </c>
      <c r="E70" s="75">
        <v>635.97</v>
      </c>
      <c r="F70" s="75">
        <v>0</v>
      </c>
      <c r="G70" s="75">
        <v>0</v>
      </c>
      <c r="H70" s="75">
        <v>0</v>
      </c>
      <c r="I70" s="75">
        <v>635.97</v>
      </c>
      <c r="J70" s="75">
        <v>0</v>
      </c>
      <c r="K70" s="75">
        <v>635.97</v>
      </c>
    </row>
    <row r="71" ht="20.1" customHeight="1" spans="1:11">
      <c r="A71" s="73" t="s">
        <v>171</v>
      </c>
      <c r="B71" s="74" t="s">
        <v>173</v>
      </c>
      <c r="C71" s="74" t="s">
        <v>175</v>
      </c>
      <c r="D71" s="74" t="s">
        <v>122</v>
      </c>
      <c r="E71" s="75">
        <v>77.2</v>
      </c>
      <c r="F71" s="75">
        <v>0</v>
      </c>
      <c r="G71" s="75">
        <v>0</v>
      </c>
      <c r="H71" s="75">
        <v>0</v>
      </c>
      <c r="I71" s="75">
        <v>77.2</v>
      </c>
      <c r="J71" s="75">
        <v>0</v>
      </c>
      <c r="K71" s="75">
        <v>77.2</v>
      </c>
    </row>
    <row r="72" ht="20.1" customHeight="1" spans="1:11">
      <c r="A72" s="73"/>
      <c r="B72" s="74"/>
      <c r="C72" s="74" t="s">
        <v>130</v>
      </c>
      <c r="D72" s="74" t="s">
        <v>129</v>
      </c>
      <c r="E72" s="75">
        <f t="shared" ref="E72:K72" si="10">SUM(E73:E76)</f>
        <v>1149.77</v>
      </c>
      <c r="F72" s="75">
        <f t="shared" si="10"/>
        <v>0</v>
      </c>
      <c r="G72" s="75">
        <f t="shared" si="10"/>
        <v>0</v>
      </c>
      <c r="H72" s="75">
        <f t="shared" si="10"/>
        <v>0</v>
      </c>
      <c r="I72" s="75">
        <f t="shared" si="10"/>
        <v>1149.77</v>
      </c>
      <c r="J72" s="75">
        <f t="shared" si="10"/>
        <v>300</v>
      </c>
      <c r="K72" s="75">
        <f t="shared" si="10"/>
        <v>849.77</v>
      </c>
    </row>
    <row r="73" ht="20.1" customHeight="1" spans="1:11">
      <c r="A73" s="73" t="s">
        <v>171</v>
      </c>
      <c r="B73" s="74" t="s">
        <v>173</v>
      </c>
      <c r="C73" s="74" t="s">
        <v>176</v>
      </c>
      <c r="D73" s="74" t="s">
        <v>134</v>
      </c>
      <c r="E73" s="75">
        <v>422.77</v>
      </c>
      <c r="F73" s="75">
        <v>0</v>
      </c>
      <c r="G73" s="75">
        <v>0</v>
      </c>
      <c r="H73" s="75">
        <v>0</v>
      </c>
      <c r="I73" s="75">
        <v>422.77</v>
      </c>
      <c r="J73" s="75">
        <v>0</v>
      </c>
      <c r="K73" s="75">
        <v>422.77</v>
      </c>
    </row>
    <row r="74" ht="20.1" customHeight="1" spans="1:11">
      <c r="A74" s="73" t="s">
        <v>171</v>
      </c>
      <c r="B74" s="74" t="s">
        <v>173</v>
      </c>
      <c r="C74" s="74" t="s">
        <v>176</v>
      </c>
      <c r="D74" s="74" t="s">
        <v>132</v>
      </c>
      <c r="E74" s="75">
        <v>373.6</v>
      </c>
      <c r="F74" s="75">
        <v>0</v>
      </c>
      <c r="G74" s="75">
        <v>0</v>
      </c>
      <c r="H74" s="75">
        <v>0</v>
      </c>
      <c r="I74" s="75">
        <v>373.6</v>
      </c>
      <c r="J74" s="75">
        <v>0</v>
      </c>
      <c r="K74" s="75">
        <v>373.6</v>
      </c>
    </row>
    <row r="75" ht="20.1" customHeight="1" spans="1:11">
      <c r="A75" s="73" t="s">
        <v>171</v>
      </c>
      <c r="B75" s="74" t="s">
        <v>173</v>
      </c>
      <c r="C75" s="74" t="s">
        <v>176</v>
      </c>
      <c r="D75" s="74" t="s">
        <v>133</v>
      </c>
      <c r="E75" s="75">
        <v>53.4</v>
      </c>
      <c r="F75" s="75">
        <v>0</v>
      </c>
      <c r="G75" s="75">
        <v>0</v>
      </c>
      <c r="H75" s="75">
        <v>0</v>
      </c>
      <c r="I75" s="75">
        <v>53.4</v>
      </c>
      <c r="J75" s="75">
        <v>0</v>
      </c>
      <c r="K75" s="75">
        <v>53.4</v>
      </c>
    </row>
    <row r="76" ht="20.1" customHeight="1" spans="1:11">
      <c r="A76" s="73" t="s">
        <v>171</v>
      </c>
      <c r="B76" s="74" t="s">
        <v>173</v>
      </c>
      <c r="C76" s="74" t="s">
        <v>176</v>
      </c>
      <c r="D76" s="74" t="s">
        <v>131</v>
      </c>
      <c r="E76" s="75">
        <v>300</v>
      </c>
      <c r="F76" s="75">
        <v>0</v>
      </c>
      <c r="G76" s="75">
        <v>0</v>
      </c>
      <c r="H76" s="75">
        <v>0</v>
      </c>
      <c r="I76" s="75">
        <v>300</v>
      </c>
      <c r="J76" s="75">
        <v>300</v>
      </c>
      <c r="K76" s="75">
        <v>0</v>
      </c>
    </row>
    <row r="77" ht="20.1" customHeight="1" spans="1:11">
      <c r="A77" s="73"/>
      <c r="B77" s="74"/>
      <c r="C77" s="74" t="s">
        <v>136</v>
      </c>
      <c r="D77" s="74" t="s">
        <v>135</v>
      </c>
      <c r="E77" s="75">
        <f t="shared" ref="E77:K77" si="11">E78</f>
        <v>60.12</v>
      </c>
      <c r="F77" s="75">
        <f t="shared" si="11"/>
        <v>0</v>
      </c>
      <c r="G77" s="75">
        <f t="shared" si="11"/>
        <v>0</v>
      </c>
      <c r="H77" s="75">
        <f t="shared" si="11"/>
        <v>0</v>
      </c>
      <c r="I77" s="75">
        <f t="shared" si="11"/>
        <v>60.12</v>
      </c>
      <c r="J77" s="75">
        <f t="shared" si="11"/>
        <v>0</v>
      </c>
      <c r="K77" s="75">
        <f t="shared" si="11"/>
        <v>60.12</v>
      </c>
    </row>
    <row r="78" ht="20.1" customHeight="1" spans="1:11">
      <c r="A78" s="73" t="s">
        <v>171</v>
      </c>
      <c r="B78" s="74" t="s">
        <v>173</v>
      </c>
      <c r="C78" s="74" t="s">
        <v>177</v>
      </c>
      <c r="D78" s="74" t="s">
        <v>137</v>
      </c>
      <c r="E78" s="75">
        <v>60.12</v>
      </c>
      <c r="F78" s="75">
        <v>0</v>
      </c>
      <c r="G78" s="75">
        <v>0</v>
      </c>
      <c r="H78" s="75">
        <v>0</v>
      </c>
      <c r="I78" s="75">
        <v>60.12</v>
      </c>
      <c r="J78" s="75">
        <v>0</v>
      </c>
      <c r="K78" s="75">
        <v>60.12</v>
      </c>
    </row>
    <row r="79" ht="20.1" customHeight="1" spans="1:11">
      <c r="A79" s="73"/>
      <c r="B79" s="74" t="s">
        <v>118</v>
      </c>
      <c r="C79" s="74"/>
      <c r="D79" s="74" t="s">
        <v>138</v>
      </c>
      <c r="E79" s="75">
        <f t="shared" ref="E79:K79" si="12">E80</f>
        <v>176.49</v>
      </c>
      <c r="F79" s="75">
        <f t="shared" si="12"/>
        <v>0</v>
      </c>
      <c r="G79" s="75">
        <f t="shared" si="12"/>
        <v>0</v>
      </c>
      <c r="H79" s="75">
        <f t="shared" si="12"/>
        <v>0</v>
      </c>
      <c r="I79" s="75">
        <f t="shared" si="12"/>
        <v>176.49</v>
      </c>
      <c r="J79" s="75">
        <f t="shared" si="12"/>
        <v>0</v>
      </c>
      <c r="K79" s="75">
        <f t="shared" si="12"/>
        <v>176.49</v>
      </c>
    </row>
    <row r="80" ht="20.1" customHeight="1" spans="1:11">
      <c r="A80" s="73"/>
      <c r="B80" s="74"/>
      <c r="C80" s="74" t="s">
        <v>80</v>
      </c>
      <c r="D80" s="74" t="s">
        <v>139</v>
      </c>
      <c r="E80" s="75">
        <f t="shared" ref="E80:K80" si="13">SUM(E81:E82)</f>
        <v>176.49</v>
      </c>
      <c r="F80" s="75">
        <f t="shared" si="13"/>
        <v>0</v>
      </c>
      <c r="G80" s="75">
        <f t="shared" si="13"/>
        <v>0</v>
      </c>
      <c r="H80" s="75">
        <f t="shared" si="13"/>
        <v>0</v>
      </c>
      <c r="I80" s="75">
        <f t="shared" si="13"/>
        <v>176.49</v>
      </c>
      <c r="J80" s="75">
        <f t="shared" si="13"/>
        <v>0</v>
      </c>
      <c r="K80" s="75">
        <f t="shared" si="13"/>
        <v>176.49</v>
      </c>
    </row>
    <row r="81" ht="20.1" customHeight="1" spans="1:11">
      <c r="A81" s="73" t="s">
        <v>171</v>
      </c>
      <c r="B81" s="74" t="s">
        <v>175</v>
      </c>
      <c r="C81" s="74" t="s">
        <v>173</v>
      </c>
      <c r="D81" s="74" t="s">
        <v>141</v>
      </c>
      <c r="E81" s="75">
        <v>159.69</v>
      </c>
      <c r="F81" s="75">
        <v>0</v>
      </c>
      <c r="G81" s="75">
        <v>0</v>
      </c>
      <c r="H81" s="75">
        <v>0</v>
      </c>
      <c r="I81" s="75">
        <v>159.69</v>
      </c>
      <c r="J81" s="75">
        <v>0</v>
      </c>
      <c r="K81" s="75">
        <v>159.69</v>
      </c>
    </row>
    <row r="82" ht="20.1" customHeight="1" spans="1:11">
      <c r="A82" s="73" t="s">
        <v>171</v>
      </c>
      <c r="B82" s="74" t="s">
        <v>175</v>
      </c>
      <c r="C82" s="74" t="s">
        <v>173</v>
      </c>
      <c r="D82" s="74" t="s">
        <v>140</v>
      </c>
      <c r="E82" s="75">
        <v>16.8</v>
      </c>
      <c r="F82" s="75">
        <v>0</v>
      </c>
      <c r="G82" s="75">
        <v>0</v>
      </c>
      <c r="H82" s="75">
        <v>0</v>
      </c>
      <c r="I82" s="75">
        <v>16.8</v>
      </c>
      <c r="J82" s="75">
        <v>0</v>
      </c>
      <c r="K82" s="75">
        <v>16.8</v>
      </c>
    </row>
    <row r="83" ht="20.1" customHeight="1" spans="1:11">
      <c r="A83" s="73"/>
      <c r="B83" s="74" t="s">
        <v>144</v>
      </c>
      <c r="C83" s="74"/>
      <c r="D83" s="74" t="s">
        <v>142</v>
      </c>
      <c r="E83" s="75">
        <f t="shared" ref="E83:K83" si="14">E84</f>
        <v>1165</v>
      </c>
      <c r="F83" s="75">
        <f t="shared" si="14"/>
        <v>0</v>
      </c>
      <c r="G83" s="75">
        <f t="shared" si="14"/>
        <v>0</v>
      </c>
      <c r="H83" s="75">
        <f t="shared" si="14"/>
        <v>0</v>
      </c>
      <c r="I83" s="75">
        <f t="shared" si="14"/>
        <v>1165</v>
      </c>
      <c r="J83" s="75">
        <f t="shared" si="14"/>
        <v>0</v>
      </c>
      <c r="K83" s="75">
        <f t="shared" si="14"/>
        <v>1165</v>
      </c>
    </row>
    <row r="84" ht="20.1" customHeight="1" spans="1:11">
      <c r="A84" s="73"/>
      <c r="B84" s="74"/>
      <c r="C84" s="74" t="s">
        <v>92</v>
      </c>
      <c r="D84" s="74" t="s">
        <v>143</v>
      </c>
      <c r="E84" s="75">
        <f t="shared" ref="E84:K84" si="15">E85</f>
        <v>1165</v>
      </c>
      <c r="F84" s="75">
        <f t="shared" si="15"/>
        <v>0</v>
      </c>
      <c r="G84" s="75">
        <f t="shared" si="15"/>
        <v>0</v>
      </c>
      <c r="H84" s="75">
        <f t="shared" si="15"/>
        <v>0</v>
      </c>
      <c r="I84" s="75">
        <f t="shared" si="15"/>
        <v>1165</v>
      </c>
      <c r="J84" s="75">
        <f t="shared" si="15"/>
        <v>0</v>
      </c>
      <c r="K84" s="75">
        <f t="shared" si="15"/>
        <v>1165</v>
      </c>
    </row>
    <row r="85" ht="20.1" customHeight="1" spans="1:11">
      <c r="A85" s="73" t="s">
        <v>171</v>
      </c>
      <c r="B85" s="74" t="s">
        <v>178</v>
      </c>
      <c r="C85" s="74" t="s">
        <v>174</v>
      </c>
      <c r="D85" s="74" t="s">
        <v>145</v>
      </c>
      <c r="E85" s="75">
        <v>1165</v>
      </c>
      <c r="F85" s="75">
        <v>0</v>
      </c>
      <c r="G85" s="75">
        <v>0</v>
      </c>
      <c r="H85" s="75">
        <v>0</v>
      </c>
      <c r="I85" s="75">
        <v>1165</v>
      </c>
      <c r="J85" s="75">
        <v>0</v>
      </c>
      <c r="K85" s="75">
        <v>1165</v>
      </c>
    </row>
    <row r="86" ht="20.1" customHeight="1" spans="1:11">
      <c r="A86" s="73" t="s">
        <v>149</v>
      </c>
      <c r="B86" s="74"/>
      <c r="C86" s="74"/>
      <c r="D86" s="74" t="s">
        <v>146</v>
      </c>
      <c r="E86" s="75">
        <f t="shared" ref="E86:K86" si="16">E87</f>
        <v>75.28</v>
      </c>
      <c r="F86" s="75">
        <f t="shared" si="16"/>
        <v>75.28</v>
      </c>
      <c r="G86" s="75">
        <f t="shared" si="16"/>
        <v>75.28</v>
      </c>
      <c r="H86" s="75">
        <f t="shared" si="16"/>
        <v>0</v>
      </c>
      <c r="I86" s="75">
        <f t="shared" si="16"/>
        <v>0</v>
      </c>
      <c r="J86" s="75">
        <f t="shared" si="16"/>
        <v>0</v>
      </c>
      <c r="K86" s="75">
        <f t="shared" si="16"/>
        <v>0</v>
      </c>
    </row>
    <row r="87" ht="20.1" customHeight="1" spans="1:11">
      <c r="A87" s="73"/>
      <c r="B87" s="74" t="s">
        <v>136</v>
      </c>
      <c r="C87" s="74"/>
      <c r="D87" s="74" t="s">
        <v>147</v>
      </c>
      <c r="E87" s="75">
        <f t="shared" ref="E87:K87" si="17">E88+E90+E92</f>
        <v>75.28</v>
      </c>
      <c r="F87" s="75">
        <f t="shared" si="17"/>
        <v>75.28</v>
      </c>
      <c r="G87" s="75">
        <f t="shared" si="17"/>
        <v>75.28</v>
      </c>
      <c r="H87" s="75">
        <f t="shared" si="17"/>
        <v>0</v>
      </c>
      <c r="I87" s="75">
        <f t="shared" si="17"/>
        <v>0</v>
      </c>
      <c r="J87" s="75">
        <f t="shared" si="17"/>
        <v>0</v>
      </c>
      <c r="K87" s="75">
        <f t="shared" si="17"/>
        <v>0</v>
      </c>
    </row>
    <row r="88" ht="20.1" customHeight="1" spans="1:11">
      <c r="A88" s="73"/>
      <c r="B88" s="74"/>
      <c r="C88" s="74" t="s">
        <v>70</v>
      </c>
      <c r="D88" s="74" t="s">
        <v>148</v>
      </c>
      <c r="E88" s="75">
        <f t="shared" ref="E88:K88" si="18">E89</f>
        <v>9.71</v>
      </c>
      <c r="F88" s="75">
        <f t="shared" si="18"/>
        <v>9.71</v>
      </c>
      <c r="G88" s="75">
        <f t="shared" si="18"/>
        <v>9.71</v>
      </c>
      <c r="H88" s="75">
        <f t="shared" si="18"/>
        <v>0</v>
      </c>
      <c r="I88" s="75">
        <f t="shared" si="18"/>
        <v>0</v>
      </c>
      <c r="J88" s="75">
        <f t="shared" si="18"/>
        <v>0</v>
      </c>
      <c r="K88" s="75">
        <f t="shared" si="18"/>
        <v>0</v>
      </c>
    </row>
    <row r="89" ht="20.1" customHeight="1" spans="1:11">
      <c r="A89" s="73" t="s">
        <v>179</v>
      </c>
      <c r="B89" s="74" t="s">
        <v>177</v>
      </c>
      <c r="C89" s="74" t="s">
        <v>172</v>
      </c>
      <c r="D89" s="74" t="s">
        <v>150</v>
      </c>
      <c r="E89" s="75">
        <v>9.71</v>
      </c>
      <c r="F89" s="75">
        <v>9.71</v>
      </c>
      <c r="G89" s="75">
        <v>9.71</v>
      </c>
      <c r="H89" s="75">
        <v>0</v>
      </c>
      <c r="I89" s="75">
        <v>0</v>
      </c>
      <c r="J89" s="75">
        <v>0</v>
      </c>
      <c r="K89" s="75">
        <v>0</v>
      </c>
    </row>
    <row r="90" ht="20.1" customHeight="1" spans="1:11">
      <c r="A90" s="73"/>
      <c r="B90" s="74"/>
      <c r="C90" s="74" t="s">
        <v>80</v>
      </c>
      <c r="D90" s="74" t="s">
        <v>151</v>
      </c>
      <c r="E90" s="75">
        <f t="shared" ref="E90:K90" si="19">E91</f>
        <v>13.07</v>
      </c>
      <c r="F90" s="75">
        <f t="shared" si="19"/>
        <v>13.07</v>
      </c>
      <c r="G90" s="75">
        <f t="shared" si="19"/>
        <v>13.07</v>
      </c>
      <c r="H90" s="75">
        <f t="shared" si="19"/>
        <v>0</v>
      </c>
      <c r="I90" s="75">
        <f t="shared" si="19"/>
        <v>0</v>
      </c>
      <c r="J90" s="75">
        <f t="shared" si="19"/>
        <v>0</v>
      </c>
      <c r="K90" s="75">
        <f t="shared" si="19"/>
        <v>0</v>
      </c>
    </row>
    <row r="91" ht="20.1" customHeight="1" spans="1:11">
      <c r="A91" s="73" t="s">
        <v>179</v>
      </c>
      <c r="B91" s="74" t="s">
        <v>177</v>
      </c>
      <c r="C91" s="74" t="s">
        <v>173</v>
      </c>
      <c r="D91" s="74" t="s">
        <v>150</v>
      </c>
      <c r="E91" s="75">
        <v>13.07</v>
      </c>
      <c r="F91" s="75">
        <v>13.07</v>
      </c>
      <c r="G91" s="75">
        <v>13.07</v>
      </c>
      <c r="H91" s="75">
        <v>0</v>
      </c>
      <c r="I91" s="75">
        <v>0</v>
      </c>
      <c r="J91" s="75">
        <v>0</v>
      </c>
      <c r="K91" s="75">
        <v>0</v>
      </c>
    </row>
    <row r="92" ht="20.1" customHeight="1" spans="1:11">
      <c r="A92" s="73"/>
      <c r="B92" s="74"/>
      <c r="C92" s="74" t="s">
        <v>136</v>
      </c>
      <c r="D92" s="74" t="s">
        <v>152</v>
      </c>
      <c r="E92" s="75">
        <f t="shared" ref="E92:K92" si="20">E93</f>
        <v>52.5</v>
      </c>
      <c r="F92" s="75">
        <f t="shared" si="20"/>
        <v>52.5</v>
      </c>
      <c r="G92" s="75">
        <f t="shared" si="20"/>
        <v>52.5</v>
      </c>
      <c r="H92" s="75">
        <f t="shared" si="20"/>
        <v>0</v>
      </c>
      <c r="I92" s="75">
        <f t="shared" si="20"/>
        <v>0</v>
      </c>
      <c r="J92" s="75">
        <f t="shared" si="20"/>
        <v>0</v>
      </c>
      <c r="K92" s="75">
        <f t="shared" si="20"/>
        <v>0</v>
      </c>
    </row>
    <row r="93" ht="20.1" customHeight="1" spans="1:11">
      <c r="A93" s="73" t="s">
        <v>179</v>
      </c>
      <c r="B93" s="74" t="s">
        <v>177</v>
      </c>
      <c r="C93" s="74" t="s">
        <v>177</v>
      </c>
      <c r="D93" s="74" t="s">
        <v>153</v>
      </c>
      <c r="E93" s="75">
        <v>52.5</v>
      </c>
      <c r="F93" s="75">
        <v>52.5</v>
      </c>
      <c r="G93" s="75">
        <v>52.5</v>
      </c>
      <c r="H93" s="75">
        <v>0</v>
      </c>
      <c r="I93" s="75">
        <v>0</v>
      </c>
      <c r="J93" s="75">
        <v>0</v>
      </c>
      <c r="K93" s="75">
        <v>0</v>
      </c>
    </row>
    <row r="94" ht="20.1" customHeight="1" spans="1:11">
      <c r="A94" s="73" t="s">
        <v>157</v>
      </c>
      <c r="B94" s="74"/>
      <c r="C94" s="74"/>
      <c r="D94" s="74" t="s">
        <v>154</v>
      </c>
      <c r="E94" s="75">
        <f t="shared" ref="E94:K94" si="21">E95</f>
        <v>23.34</v>
      </c>
      <c r="F94" s="75">
        <f t="shared" si="21"/>
        <v>23.34</v>
      </c>
      <c r="G94" s="75">
        <f t="shared" si="21"/>
        <v>23.34</v>
      </c>
      <c r="H94" s="75">
        <f t="shared" si="21"/>
        <v>0</v>
      </c>
      <c r="I94" s="75">
        <f t="shared" si="21"/>
        <v>0</v>
      </c>
      <c r="J94" s="75">
        <f t="shared" si="21"/>
        <v>0</v>
      </c>
      <c r="K94" s="75">
        <f t="shared" si="21"/>
        <v>0</v>
      </c>
    </row>
    <row r="95" ht="20.1" customHeight="1" spans="1:11">
      <c r="A95" s="73"/>
      <c r="B95" s="74" t="s">
        <v>158</v>
      </c>
      <c r="C95" s="74"/>
      <c r="D95" s="74" t="s">
        <v>155</v>
      </c>
      <c r="E95" s="75">
        <f t="shared" ref="E95:K95" si="22">E96+E98</f>
        <v>23.34</v>
      </c>
      <c r="F95" s="75">
        <f t="shared" si="22"/>
        <v>23.34</v>
      </c>
      <c r="G95" s="75">
        <f t="shared" si="22"/>
        <v>23.34</v>
      </c>
      <c r="H95" s="75">
        <f t="shared" si="22"/>
        <v>0</v>
      </c>
      <c r="I95" s="75">
        <f t="shared" si="22"/>
        <v>0</v>
      </c>
      <c r="J95" s="75">
        <f t="shared" si="22"/>
        <v>0</v>
      </c>
      <c r="K95" s="75">
        <f t="shared" si="22"/>
        <v>0</v>
      </c>
    </row>
    <row r="96" ht="20.1" customHeight="1" spans="1:11">
      <c r="A96" s="73"/>
      <c r="B96" s="74"/>
      <c r="C96" s="74" t="s">
        <v>70</v>
      </c>
      <c r="D96" s="74" t="s">
        <v>156</v>
      </c>
      <c r="E96" s="75">
        <f t="shared" ref="E96:K96" si="23">E97</f>
        <v>3.16</v>
      </c>
      <c r="F96" s="75">
        <f t="shared" si="23"/>
        <v>3.16</v>
      </c>
      <c r="G96" s="75">
        <f t="shared" si="23"/>
        <v>3.16</v>
      </c>
      <c r="H96" s="75">
        <f t="shared" si="23"/>
        <v>0</v>
      </c>
      <c r="I96" s="75">
        <f t="shared" si="23"/>
        <v>0</v>
      </c>
      <c r="J96" s="75">
        <f t="shared" si="23"/>
        <v>0</v>
      </c>
      <c r="K96" s="75">
        <f t="shared" si="23"/>
        <v>0</v>
      </c>
    </row>
    <row r="97" ht="20.1" customHeight="1" spans="1:11">
      <c r="A97" s="73" t="s">
        <v>180</v>
      </c>
      <c r="B97" s="74" t="s">
        <v>181</v>
      </c>
      <c r="C97" s="74" t="s">
        <v>172</v>
      </c>
      <c r="D97" s="74" t="s">
        <v>159</v>
      </c>
      <c r="E97" s="75">
        <v>3.16</v>
      </c>
      <c r="F97" s="75">
        <v>3.16</v>
      </c>
      <c r="G97" s="75">
        <v>3.16</v>
      </c>
      <c r="H97" s="75">
        <v>0</v>
      </c>
      <c r="I97" s="75">
        <v>0</v>
      </c>
      <c r="J97" s="75">
        <v>0</v>
      </c>
      <c r="K97" s="75">
        <v>0</v>
      </c>
    </row>
    <row r="98" ht="20.1" customHeight="1" spans="1:11">
      <c r="A98" s="73"/>
      <c r="B98" s="74"/>
      <c r="C98" s="74" t="s">
        <v>80</v>
      </c>
      <c r="D98" s="74" t="s">
        <v>160</v>
      </c>
      <c r="E98" s="75">
        <f t="shared" ref="E98:K98" si="24">E99</f>
        <v>20.18</v>
      </c>
      <c r="F98" s="75">
        <f t="shared" si="24"/>
        <v>20.18</v>
      </c>
      <c r="G98" s="75">
        <f t="shared" si="24"/>
        <v>20.18</v>
      </c>
      <c r="H98" s="75">
        <f t="shared" si="24"/>
        <v>0</v>
      </c>
      <c r="I98" s="75">
        <f t="shared" si="24"/>
        <v>0</v>
      </c>
      <c r="J98" s="75">
        <f t="shared" si="24"/>
        <v>0</v>
      </c>
      <c r="K98" s="75">
        <f t="shared" si="24"/>
        <v>0</v>
      </c>
    </row>
    <row r="99" ht="20.1" customHeight="1" spans="1:11">
      <c r="A99" s="73" t="s">
        <v>180</v>
      </c>
      <c r="B99" s="74" t="s">
        <v>181</v>
      </c>
      <c r="C99" s="74" t="s">
        <v>173</v>
      </c>
      <c r="D99" s="74" t="s">
        <v>159</v>
      </c>
      <c r="E99" s="75">
        <v>20.18</v>
      </c>
      <c r="F99" s="75">
        <v>20.18</v>
      </c>
      <c r="G99" s="75">
        <v>20.18</v>
      </c>
      <c r="H99" s="75">
        <v>0</v>
      </c>
      <c r="I99" s="75">
        <v>0</v>
      </c>
      <c r="J99" s="75">
        <v>0</v>
      </c>
      <c r="K99" s="75">
        <v>0</v>
      </c>
    </row>
  </sheetData>
  <sheetProtection formatCells="0" formatColumns="0" formatRows="0"/>
  <mergeCells count="11">
    <mergeCell ref="A1:K1"/>
    <mergeCell ref="A2:D2"/>
    <mergeCell ref="A3:C3"/>
    <mergeCell ref="F3:K3"/>
    <mergeCell ref="F4:H4"/>
    <mergeCell ref="I4:K4"/>
    <mergeCell ref="A4:A5"/>
    <mergeCell ref="B4:B5"/>
    <mergeCell ref="C4:C5"/>
    <mergeCell ref="D3:D5"/>
    <mergeCell ref="E3:E5"/>
  </mergeCells>
  <printOptions horizontalCentered="1"/>
  <pageMargins left="0.747916666666667" right="0.747916666666667" top="0.786805555555556" bottom="0.786805555555556" header="0.511805555555556" footer="0.511805555555556"/>
  <pageSetup paperSize="9" scale="90" fitToHeight="9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5"/>
  <sheetViews>
    <sheetView showGridLines="0" showZeros="0" workbookViewId="0">
      <selection activeCell="A1" sqref="A1"/>
    </sheetView>
  </sheetViews>
  <sheetFormatPr defaultColWidth="9" defaultRowHeight="15.6"/>
  <cols>
    <col min="1" max="2" width="5.125" customWidth="1"/>
    <col min="3" max="3" width="23.25" customWidth="1"/>
    <col min="4" max="5" width="5.75" customWidth="1"/>
    <col min="6" max="6" width="23" customWidth="1"/>
    <col min="7" max="7" width="10.875" customWidth="1"/>
    <col min="8" max="8" width="9.625" customWidth="1"/>
    <col min="9" max="10" width="9.875" customWidth="1"/>
    <col min="11" max="11" width="8.625" customWidth="1"/>
    <col min="12" max="12" width="9.875" customWidth="1"/>
    <col min="13" max="13" width="8.75" customWidth="1"/>
    <col min="14" max="14" width="9.875" customWidth="1"/>
    <col min="15" max="15" width="7.125" customWidth="1"/>
    <col min="16" max="16" width="8" customWidth="1"/>
  </cols>
  <sheetData>
    <row r="1" ht="42" customHeight="1" spans="1:17">
      <c r="A1" s="94" t="s">
        <v>224</v>
      </c>
      <c r="B1" s="94"/>
      <c r="C1" s="94"/>
      <c r="D1" s="94"/>
      <c r="E1" s="94"/>
      <c r="F1" s="94"/>
      <c r="G1" s="94"/>
      <c r="H1" s="94"/>
      <c r="I1" s="94"/>
      <c r="J1" s="94"/>
      <c r="K1" s="94"/>
      <c r="L1" s="94"/>
      <c r="M1" s="94"/>
      <c r="N1" s="94"/>
      <c r="O1" s="94"/>
      <c r="P1" s="94"/>
      <c r="Q1" s="94"/>
    </row>
    <row r="2" ht="20.25" customHeight="1" spans="1:17">
      <c r="A2" s="93" t="s">
        <v>1</v>
      </c>
      <c r="B2" s="95"/>
      <c r="Q2" s="32" t="s">
        <v>2</v>
      </c>
    </row>
    <row r="3" s="92" customFormat="1" ht="20.25" customHeight="1" spans="1:17">
      <c r="A3" s="96" t="s">
        <v>225</v>
      </c>
      <c r="B3" s="96"/>
      <c r="C3" s="96"/>
      <c r="D3" s="96" t="s">
        <v>226</v>
      </c>
      <c r="E3" s="96"/>
      <c r="F3" s="96"/>
      <c r="G3" s="96" t="s">
        <v>164</v>
      </c>
      <c r="H3" s="96"/>
      <c r="I3" s="96"/>
      <c r="J3" s="96"/>
      <c r="K3" s="96"/>
      <c r="L3" s="96"/>
      <c r="M3" s="96"/>
      <c r="N3" s="96"/>
      <c r="O3" s="96"/>
      <c r="P3" s="96"/>
      <c r="Q3" s="96"/>
    </row>
    <row r="4" s="92" customFormat="1" ht="18" customHeight="1" spans="1:17">
      <c r="A4" s="97" t="s">
        <v>53</v>
      </c>
      <c r="B4" s="97" t="s">
        <v>54</v>
      </c>
      <c r="C4" s="97" t="s">
        <v>41</v>
      </c>
      <c r="D4" s="97" t="s">
        <v>53</v>
      </c>
      <c r="E4" s="97" t="s">
        <v>54</v>
      </c>
      <c r="F4" s="97" t="s">
        <v>41</v>
      </c>
      <c r="G4" s="97" t="s">
        <v>7</v>
      </c>
      <c r="H4" s="96" t="s">
        <v>47</v>
      </c>
      <c r="I4" s="96"/>
      <c r="J4" s="96" t="s">
        <v>48</v>
      </c>
      <c r="K4" s="96"/>
      <c r="L4" s="96"/>
      <c r="M4" s="96"/>
      <c r="N4" s="96"/>
      <c r="O4" s="96"/>
      <c r="P4" s="105" t="s">
        <v>49</v>
      </c>
      <c r="Q4" s="105" t="s">
        <v>227</v>
      </c>
    </row>
    <row r="5" s="92" customFormat="1" ht="25.5" customHeight="1" spans="1:17">
      <c r="A5" s="98"/>
      <c r="B5" s="98"/>
      <c r="C5" s="98"/>
      <c r="D5" s="98"/>
      <c r="E5" s="98"/>
      <c r="F5" s="98"/>
      <c r="G5" s="98"/>
      <c r="H5" s="99" t="s">
        <v>57</v>
      </c>
      <c r="I5" s="99" t="s">
        <v>58</v>
      </c>
      <c r="J5" s="99" t="s">
        <v>17</v>
      </c>
      <c r="K5" s="99" t="s">
        <v>60</v>
      </c>
      <c r="L5" s="99" t="s">
        <v>61</v>
      </c>
      <c r="M5" s="99" t="s">
        <v>62</v>
      </c>
      <c r="N5" s="99" t="s">
        <v>63</v>
      </c>
      <c r="O5" s="99" t="s">
        <v>64</v>
      </c>
      <c r="P5" s="106"/>
      <c r="Q5" s="106"/>
    </row>
    <row r="6" s="93" customFormat="1" ht="23.25" customHeight="1" spans="1:18">
      <c r="A6" s="100"/>
      <c r="B6" s="100"/>
      <c r="C6" s="101" t="s">
        <v>7</v>
      </c>
      <c r="D6" s="102"/>
      <c r="E6" s="102"/>
      <c r="F6" s="103"/>
      <c r="G6" s="104">
        <f t="shared" ref="G6:Q6" si="0">G7+G31</f>
        <v>1823.87</v>
      </c>
      <c r="H6" s="104">
        <f t="shared" si="0"/>
        <v>1823.87</v>
      </c>
      <c r="I6" s="104">
        <f t="shared" si="0"/>
        <v>0</v>
      </c>
      <c r="J6" s="104">
        <f t="shared" si="0"/>
        <v>0</v>
      </c>
      <c r="K6" s="104">
        <f t="shared" si="0"/>
        <v>0</v>
      </c>
      <c r="L6" s="104">
        <f t="shared" si="0"/>
        <v>0</v>
      </c>
      <c r="M6" s="104">
        <f t="shared" si="0"/>
        <v>0</v>
      </c>
      <c r="N6" s="104">
        <f t="shared" si="0"/>
        <v>0</v>
      </c>
      <c r="O6" s="104">
        <f t="shared" si="0"/>
        <v>0</v>
      </c>
      <c r="P6" s="104">
        <f t="shared" si="0"/>
        <v>0</v>
      </c>
      <c r="Q6" s="104">
        <f t="shared" si="0"/>
        <v>0</v>
      </c>
      <c r="R6" s="107"/>
    </row>
    <row r="7" ht="23.25" customHeight="1" spans="1:17">
      <c r="A7" s="100"/>
      <c r="B7" s="100"/>
      <c r="C7" s="101" t="s">
        <v>228</v>
      </c>
      <c r="D7" s="102"/>
      <c r="E7" s="102"/>
      <c r="F7" s="103"/>
      <c r="G7" s="104">
        <f t="shared" ref="G7:Q7" si="1">G8+G11+G13+G15+G17+G19+G21+G23+G25+G27+G29</f>
        <v>74.13</v>
      </c>
      <c r="H7" s="104">
        <f t="shared" si="1"/>
        <v>74.13</v>
      </c>
      <c r="I7" s="104">
        <f t="shared" si="1"/>
        <v>0</v>
      </c>
      <c r="J7" s="104">
        <f t="shared" si="1"/>
        <v>0</v>
      </c>
      <c r="K7" s="104">
        <f t="shared" si="1"/>
        <v>0</v>
      </c>
      <c r="L7" s="104">
        <f t="shared" si="1"/>
        <v>0</v>
      </c>
      <c r="M7" s="104">
        <f t="shared" si="1"/>
        <v>0</v>
      </c>
      <c r="N7" s="104">
        <f t="shared" si="1"/>
        <v>0</v>
      </c>
      <c r="O7" s="104">
        <f t="shared" si="1"/>
        <v>0</v>
      </c>
      <c r="P7" s="104">
        <f t="shared" si="1"/>
        <v>0</v>
      </c>
      <c r="Q7" s="104">
        <f t="shared" si="1"/>
        <v>0</v>
      </c>
    </row>
    <row r="8" ht="23.25" customHeight="1" spans="1:17">
      <c r="A8" s="100"/>
      <c r="B8" s="100"/>
      <c r="C8" s="101" t="s">
        <v>229</v>
      </c>
      <c r="D8" s="102"/>
      <c r="E8" s="102"/>
      <c r="F8" s="103"/>
      <c r="G8" s="104">
        <f t="shared" ref="G8:Q8" si="2">SUM(G9:G10)</f>
        <v>40.9</v>
      </c>
      <c r="H8" s="104">
        <f t="shared" si="2"/>
        <v>40.9</v>
      </c>
      <c r="I8" s="104">
        <f t="shared" si="2"/>
        <v>0</v>
      </c>
      <c r="J8" s="104">
        <f t="shared" si="2"/>
        <v>0</v>
      </c>
      <c r="K8" s="104">
        <f t="shared" si="2"/>
        <v>0</v>
      </c>
      <c r="L8" s="104">
        <f t="shared" si="2"/>
        <v>0</v>
      </c>
      <c r="M8" s="104">
        <f t="shared" si="2"/>
        <v>0</v>
      </c>
      <c r="N8" s="104">
        <f t="shared" si="2"/>
        <v>0</v>
      </c>
      <c r="O8" s="104">
        <f t="shared" si="2"/>
        <v>0</v>
      </c>
      <c r="P8" s="104">
        <f t="shared" si="2"/>
        <v>0</v>
      </c>
      <c r="Q8" s="104">
        <f t="shared" si="2"/>
        <v>0</v>
      </c>
    </row>
    <row r="9" ht="23.25" customHeight="1" spans="1:17">
      <c r="A9" s="100">
        <v>301</v>
      </c>
      <c r="B9" s="100">
        <v>30101</v>
      </c>
      <c r="C9" s="101" t="s">
        <v>230</v>
      </c>
      <c r="D9" s="102" t="s">
        <v>231</v>
      </c>
      <c r="E9" s="102" t="s">
        <v>70</v>
      </c>
      <c r="F9" s="103" t="s">
        <v>232</v>
      </c>
      <c r="G9" s="104">
        <v>30.8</v>
      </c>
      <c r="H9" s="104">
        <v>30.8</v>
      </c>
      <c r="I9" s="104">
        <v>0</v>
      </c>
      <c r="J9" s="104">
        <v>0</v>
      </c>
      <c r="K9" s="104">
        <v>0</v>
      </c>
      <c r="L9" s="104">
        <v>0</v>
      </c>
      <c r="M9" s="104">
        <v>0</v>
      </c>
      <c r="N9" s="104">
        <v>0</v>
      </c>
      <c r="O9" s="104">
        <v>0</v>
      </c>
      <c r="P9" s="104">
        <v>0</v>
      </c>
      <c r="Q9" s="104">
        <v>0</v>
      </c>
    </row>
    <row r="10" ht="23.25" customHeight="1" spans="1:17">
      <c r="A10" s="100">
        <v>301</v>
      </c>
      <c r="B10" s="100">
        <v>30102</v>
      </c>
      <c r="C10" s="101" t="s">
        <v>233</v>
      </c>
      <c r="D10" s="102" t="s">
        <v>231</v>
      </c>
      <c r="E10" s="102" t="s">
        <v>70</v>
      </c>
      <c r="F10" s="103" t="s">
        <v>232</v>
      </c>
      <c r="G10" s="104">
        <v>10.1</v>
      </c>
      <c r="H10" s="104">
        <v>10.1</v>
      </c>
      <c r="I10" s="104">
        <v>0</v>
      </c>
      <c r="J10" s="104">
        <v>0</v>
      </c>
      <c r="K10" s="104">
        <v>0</v>
      </c>
      <c r="L10" s="104">
        <v>0</v>
      </c>
      <c r="M10" s="104">
        <v>0</v>
      </c>
      <c r="N10" s="104">
        <v>0</v>
      </c>
      <c r="O10" s="104">
        <v>0</v>
      </c>
      <c r="P10" s="104">
        <v>0</v>
      </c>
      <c r="Q10" s="104">
        <v>0</v>
      </c>
    </row>
    <row r="11" ht="23.25" customHeight="1" spans="1:17">
      <c r="A11" s="100"/>
      <c r="B11" s="100"/>
      <c r="C11" s="101" t="s">
        <v>234</v>
      </c>
      <c r="D11" s="102"/>
      <c r="E11" s="102"/>
      <c r="F11" s="103"/>
      <c r="G11" s="104">
        <f t="shared" ref="G11:Q11" si="3">G12</f>
        <v>2.54</v>
      </c>
      <c r="H11" s="104">
        <f t="shared" si="3"/>
        <v>2.54</v>
      </c>
      <c r="I11" s="104">
        <f t="shared" si="3"/>
        <v>0</v>
      </c>
      <c r="J11" s="104">
        <f t="shared" si="3"/>
        <v>0</v>
      </c>
      <c r="K11" s="104">
        <f t="shared" si="3"/>
        <v>0</v>
      </c>
      <c r="L11" s="104">
        <f t="shared" si="3"/>
        <v>0</v>
      </c>
      <c r="M11" s="104">
        <f t="shared" si="3"/>
        <v>0</v>
      </c>
      <c r="N11" s="104">
        <f t="shared" si="3"/>
        <v>0</v>
      </c>
      <c r="O11" s="104">
        <f t="shared" si="3"/>
        <v>0</v>
      </c>
      <c r="P11" s="104">
        <f t="shared" si="3"/>
        <v>0</v>
      </c>
      <c r="Q11" s="104">
        <f t="shared" si="3"/>
        <v>0</v>
      </c>
    </row>
    <row r="12" ht="23.25" customHeight="1" spans="1:17">
      <c r="A12" s="100">
        <v>301</v>
      </c>
      <c r="B12" s="100">
        <v>30103</v>
      </c>
      <c r="C12" s="101" t="s">
        <v>235</v>
      </c>
      <c r="D12" s="102" t="s">
        <v>231</v>
      </c>
      <c r="E12" s="102" t="s">
        <v>70</v>
      </c>
      <c r="F12" s="103" t="s">
        <v>232</v>
      </c>
      <c r="G12" s="104">
        <v>2.54</v>
      </c>
      <c r="H12" s="104">
        <v>2.54</v>
      </c>
      <c r="I12" s="104">
        <v>0</v>
      </c>
      <c r="J12" s="104">
        <v>0</v>
      </c>
      <c r="K12" s="104">
        <v>0</v>
      </c>
      <c r="L12" s="104">
        <v>0</v>
      </c>
      <c r="M12" s="104">
        <v>0</v>
      </c>
      <c r="N12" s="104">
        <v>0</v>
      </c>
      <c r="O12" s="104">
        <v>0</v>
      </c>
      <c r="P12" s="104">
        <v>0</v>
      </c>
      <c r="Q12" s="104">
        <v>0</v>
      </c>
    </row>
    <row r="13" ht="23.25" customHeight="1" spans="1:17">
      <c r="A13" s="100"/>
      <c r="B13" s="100"/>
      <c r="C13" s="101" t="s">
        <v>236</v>
      </c>
      <c r="D13" s="102"/>
      <c r="E13" s="102"/>
      <c r="F13" s="103"/>
      <c r="G13" s="104">
        <f t="shared" ref="G13:Q13" si="4">G14</f>
        <v>3.16</v>
      </c>
      <c r="H13" s="104">
        <f t="shared" si="4"/>
        <v>3.16</v>
      </c>
      <c r="I13" s="104">
        <f t="shared" si="4"/>
        <v>0</v>
      </c>
      <c r="J13" s="104">
        <f t="shared" si="4"/>
        <v>0</v>
      </c>
      <c r="K13" s="104">
        <f t="shared" si="4"/>
        <v>0</v>
      </c>
      <c r="L13" s="104">
        <f t="shared" si="4"/>
        <v>0</v>
      </c>
      <c r="M13" s="104">
        <f t="shared" si="4"/>
        <v>0</v>
      </c>
      <c r="N13" s="104">
        <f t="shared" si="4"/>
        <v>0</v>
      </c>
      <c r="O13" s="104">
        <f t="shared" si="4"/>
        <v>0</v>
      </c>
      <c r="P13" s="104">
        <f t="shared" si="4"/>
        <v>0</v>
      </c>
      <c r="Q13" s="104">
        <f t="shared" si="4"/>
        <v>0</v>
      </c>
    </row>
    <row r="14" ht="23.25" customHeight="1" spans="1:17">
      <c r="A14" s="100">
        <v>301</v>
      </c>
      <c r="B14" s="100">
        <v>30110</v>
      </c>
      <c r="C14" s="101" t="s">
        <v>237</v>
      </c>
      <c r="D14" s="102" t="s">
        <v>231</v>
      </c>
      <c r="E14" s="102" t="s">
        <v>80</v>
      </c>
      <c r="F14" s="103" t="s">
        <v>238</v>
      </c>
      <c r="G14" s="104">
        <v>3.16</v>
      </c>
      <c r="H14" s="104">
        <v>3.16</v>
      </c>
      <c r="I14" s="104">
        <v>0</v>
      </c>
      <c r="J14" s="104">
        <v>0</v>
      </c>
      <c r="K14" s="104">
        <v>0</v>
      </c>
      <c r="L14" s="104">
        <v>0</v>
      </c>
      <c r="M14" s="104">
        <v>0</v>
      </c>
      <c r="N14" s="104">
        <v>0</v>
      </c>
      <c r="O14" s="104">
        <v>0</v>
      </c>
      <c r="P14" s="104">
        <v>0</v>
      </c>
      <c r="Q14" s="104">
        <v>0</v>
      </c>
    </row>
    <row r="15" ht="23.25" customHeight="1" spans="1:17">
      <c r="A15" s="100"/>
      <c r="B15" s="100"/>
      <c r="C15" s="101" t="s">
        <v>239</v>
      </c>
      <c r="D15" s="102"/>
      <c r="E15" s="102"/>
      <c r="F15" s="103"/>
      <c r="G15" s="104">
        <f t="shared" ref="G15:Q15" si="5">G16</f>
        <v>6.95</v>
      </c>
      <c r="H15" s="104">
        <f t="shared" si="5"/>
        <v>6.95</v>
      </c>
      <c r="I15" s="104">
        <f t="shared" si="5"/>
        <v>0</v>
      </c>
      <c r="J15" s="104">
        <f t="shared" si="5"/>
        <v>0</v>
      </c>
      <c r="K15" s="104">
        <f t="shared" si="5"/>
        <v>0</v>
      </c>
      <c r="L15" s="104">
        <f t="shared" si="5"/>
        <v>0</v>
      </c>
      <c r="M15" s="104">
        <f t="shared" si="5"/>
        <v>0</v>
      </c>
      <c r="N15" s="104">
        <f t="shared" si="5"/>
        <v>0</v>
      </c>
      <c r="O15" s="104">
        <f t="shared" si="5"/>
        <v>0</v>
      </c>
      <c r="P15" s="104">
        <f t="shared" si="5"/>
        <v>0</v>
      </c>
      <c r="Q15" s="104">
        <f t="shared" si="5"/>
        <v>0</v>
      </c>
    </row>
    <row r="16" ht="23.25" customHeight="1" spans="1:17">
      <c r="A16" s="100">
        <v>301</v>
      </c>
      <c r="B16" s="100">
        <v>30108</v>
      </c>
      <c r="C16" s="101" t="s">
        <v>240</v>
      </c>
      <c r="D16" s="102" t="s">
        <v>231</v>
      </c>
      <c r="E16" s="102" t="s">
        <v>80</v>
      </c>
      <c r="F16" s="103" t="s">
        <v>238</v>
      </c>
      <c r="G16" s="104">
        <v>6.95</v>
      </c>
      <c r="H16" s="104">
        <v>6.95</v>
      </c>
      <c r="I16" s="104">
        <v>0</v>
      </c>
      <c r="J16" s="104">
        <v>0</v>
      </c>
      <c r="K16" s="104">
        <v>0</v>
      </c>
      <c r="L16" s="104">
        <v>0</v>
      </c>
      <c r="M16" s="104">
        <v>0</v>
      </c>
      <c r="N16" s="104">
        <v>0</v>
      </c>
      <c r="O16" s="104">
        <v>0</v>
      </c>
      <c r="P16" s="104">
        <v>0</v>
      </c>
      <c r="Q16" s="104">
        <v>0</v>
      </c>
    </row>
    <row r="17" ht="23.25" customHeight="1" spans="1:17">
      <c r="A17" s="100"/>
      <c r="B17" s="100"/>
      <c r="C17" s="101" t="s">
        <v>241</v>
      </c>
      <c r="D17" s="102"/>
      <c r="E17" s="102"/>
      <c r="F17" s="103"/>
      <c r="G17" s="104">
        <f t="shared" ref="G17:Q17" si="6">G18</f>
        <v>0.09</v>
      </c>
      <c r="H17" s="104">
        <f t="shared" si="6"/>
        <v>0.09</v>
      </c>
      <c r="I17" s="104">
        <f t="shared" si="6"/>
        <v>0</v>
      </c>
      <c r="J17" s="104">
        <f t="shared" si="6"/>
        <v>0</v>
      </c>
      <c r="K17" s="104">
        <f t="shared" si="6"/>
        <v>0</v>
      </c>
      <c r="L17" s="104">
        <f t="shared" si="6"/>
        <v>0</v>
      </c>
      <c r="M17" s="104">
        <f t="shared" si="6"/>
        <v>0</v>
      </c>
      <c r="N17" s="104">
        <f t="shared" si="6"/>
        <v>0</v>
      </c>
      <c r="O17" s="104">
        <f t="shared" si="6"/>
        <v>0</v>
      </c>
      <c r="P17" s="104">
        <f t="shared" si="6"/>
        <v>0</v>
      </c>
      <c r="Q17" s="104">
        <f t="shared" si="6"/>
        <v>0</v>
      </c>
    </row>
    <row r="18" ht="23.25" customHeight="1" spans="1:17">
      <c r="A18" s="100">
        <v>301</v>
      </c>
      <c r="B18" s="100">
        <v>30112</v>
      </c>
      <c r="C18" s="101" t="s">
        <v>242</v>
      </c>
      <c r="D18" s="102" t="s">
        <v>231</v>
      </c>
      <c r="E18" s="102" t="s">
        <v>80</v>
      </c>
      <c r="F18" s="103" t="s">
        <v>238</v>
      </c>
      <c r="G18" s="104">
        <v>0.09</v>
      </c>
      <c r="H18" s="104">
        <v>0.09</v>
      </c>
      <c r="I18" s="104">
        <v>0</v>
      </c>
      <c r="J18" s="104">
        <v>0</v>
      </c>
      <c r="K18" s="104">
        <v>0</v>
      </c>
      <c r="L18" s="104">
        <v>0</v>
      </c>
      <c r="M18" s="104">
        <v>0</v>
      </c>
      <c r="N18" s="104">
        <v>0</v>
      </c>
      <c r="O18" s="104">
        <v>0</v>
      </c>
      <c r="P18" s="104">
        <v>0</v>
      </c>
      <c r="Q18" s="104">
        <v>0</v>
      </c>
    </row>
    <row r="19" ht="23.25" customHeight="1" spans="1:17">
      <c r="A19" s="100"/>
      <c r="B19" s="100"/>
      <c r="C19" s="101" t="s">
        <v>243</v>
      </c>
      <c r="D19" s="102"/>
      <c r="E19" s="102"/>
      <c r="F19" s="103"/>
      <c r="G19" s="104">
        <f t="shared" ref="G19:Q19" si="7">G20</f>
        <v>0.22</v>
      </c>
      <c r="H19" s="104">
        <f t="shared" si="7"/>
        <v>0.22</v>
      </c>
      <c r="I19" s="104">
        <f t="shared" si="7"/>
        <v>0</v>
      </c>
      <c r="J19" s="104">
        <f t="shared" si="7"/>
        <v>0</v>
      </c>
      <c r="K19" s="104">
        <f t="shared" si="7"/>
        <v>0</v>
      </c>
      <c r="L19" s="104">
        <f t="shared" si="7"/>
        <v>0</v>
      </c>
      <c r="M19" s="104">
        <f t="shared" si="7"/>
        <v>0</v>
      </c>
      <c r="N19" s="104">
        <f t="shared" si="7"/>
        <v>0</v>
      </c>
      <c r="O19" s="104">
        <f t="shared" si="7"/>
        <v>0</v>
      </c>
      <c r="P19" s="104">
        <f t="shared" si="7"/>
        <v>0</v>
      </c>
      <c r="Q19" s="104">
        <f t="shared" si="7"/>
        <v>0</v>
      </c>
    </row>
    <row r="20" ht="23.25" customHeight="1" spans="1:17">
      <c r="A20" s="100">
        <v>301</v>
      </c>
      <c r="B20" s="100">
        <v>30112</v>
      </c>
      <c r="C20" s="101" t="s">
        <v>242</v>
      </c>
      <c r="D20" s="102" t="s">
        <v>231</v>
      </c>
      <c r="E20" s="102" t="s">
        <v>80</v>
      </c>
      <c r="F20" s="103" t="s">
        <v>238</v>
      </c>
      <c r="G20" s="104">
        <v>0.22</v>
      </c>
      <c r="H20" s="104">
        <v>0.22</v>
      </c>
      <c r="I20" s="104">
        <v>0</v>
      </c>
      <c r="J20" s="104">
        <v>0</v>
      </c>
      <c r="K20" s="104">
        <v>0</v>
      </c>
      <c r="L20" s="104">
        <v>0</v>
      </c>
      <c r="M20" s="104">
        <v>0</v>
      </c>
      <c r="N20" s="104">
        <v>0</v>
      </c>
      <c r="O20" s="104">
        <v>0</v>
      </c>
      <c r="P20" s="104">
        <v>0</v>
      </c>
      <c r="Q20" s="104">
        <v>0</v>
      </c>
    </row>
    <row r="21" ht="23.25" customHeight="1" spans="1:17">
      <c r="A21" s="100"/>
      <c r="B21" s="100"/>
      <c r="C21" s="101" t="s">
        <v>244</v>
      </c>
      <c r="D21" s="102"/>
      <c r="E21" s="102"/>
      <c r="F21" s="103"/>
      <c r="G21" s="104">
        <f t="shared" ref="G21:Q21" si="8">G22</f>
        <v>1.75</v>
      </c>
      <c r="H21" s="104">
        <f t="shared" si="8"/>
        <v>1.75</v>
      </c>
      <c r="I21" s="104">
        <f t="shared" si="8"/>
        <v>0</v>
      </c>
      <c r="J21" s="104">
        <f t="shared" si="8"/>
        <v>0</v>
      </c>
      <c r="K21" s="104">
        <f t="shared" si="8"/>
        <v>0</v>
      </c>
      <c r="L21" s="104">
        <f t="shared" si="8"/>
        <v>0</v>
      </c>
      <c r="M21" s="104">
        <f t="shared" si="8"/>
        <v>0</v>
      </c>
      <c r="N21" s="104">
        <f t="shared" si="8"/>
        <v>0</v>
      </c>
      <c r="O21" s="104">
        <f t="shared" si="8"/>
        <v>0</v>
      </c>
      <c r="P21" s="104">
        <f t="shared" si="8"/>
        <v>0</v>
      </c>
      <c r="Q21" s="104">
        <f t="shared" si="8"/>
        <v>0</v>
      </c>
    </row>
    <row r="22" ht="23.25" customHeight="1" spans="1:17">
      <c r="A22" s="100">
        <v>301</v>
      </c>
      <c r="B22" s="100">
        <v>30102</v>
      </c>
      <c r="C22" s="101" t="s">
        <v>233</v>
      </c>
      <c r="D22" s="102" t="s">
        <v>231</v>
      </c>
      <c r="E22" s="102" t="s">
        <v>70</v>
      </c>
      <c r="F22" s="103" t="s">
        <v>232</v>
      </c>
      <c r="G22" s="104">
        <v>1.75</v>
      </c>
      <c r="H22" s="104">
        <v>1.75</v>
      </c>
      <c r="I22" s="104">
        <v>0</v>
      </c>
      <c r="J22" s="104">
        <v>0</v>
      </c>
      <c r="K22" s="104">
        <v>0</v>
      </c>
      <c r="L22" s="104">
        <v>0</v>
      </c>
      <c r="M22" s="104">
        <v>0</v>
      </c>
      <c r="N22" s="104">
        <v>0</v>
      </c>
      <c r="O22" s="104">
        <v>0</v>
      </c>
      <c r="P22" s="104">
        <v>0</v>
      </c>
      <c r="Q22" s="104">
        <v>0</v>
      </c>
    </row>
    <row r="23" ht="23.25" customHeight="1" spans="1:17">
      <c r="A23" s="100"/>
      <c r="B23" s="100"/>
      <c r="C23" s="101" t="s">
        <v>245</v>
      </c>
      <c r="D23" s="102"/>
      <c r="E23" s="102"/>
      <c r="F23" s="103"/>
      <c r="G23" s="104">
        <f t="shared" ref="G23:Q23" si="9">G24</f>
        <v>3.41</v>
      </c>
      <c r="H23" s="104">
        <f t="shared" si="9"/>
        <v>3.41</v>
      </c>
      <c r="I23" s="104">
        <f t="shared" si="9"/>
        <v>0</v>
      </c>
      <c r="J23" s="104">
        <f t="shared" si="9"/>
        <v>0</v>
      </c>
      <c r="K23" s="104">
        <f t="shared" si="9"/>
        <v>0</v>
      </c>
      <c r="L23" s="104">
        <f t="shared" si="9"/>
        <v>0</v>
      </c>
      <c r="M23" s="104">
        <f t="shared" si="9"/>
        <v>0</v>
      </c>
      <c r="N23" s="104">
        <f t="shared" si="9"/>
        <v>0</v>
      </c>
      <c r="O23" s="104">
        <f t="shared" si="9"/>
        <v>0</v>
      </c>
      <c r="P23" s="104">
        <f t="shared" si="9"/>
        <v>0</v>
      </c>
      <c r="Q23" s="104">
        <f t="shared" si="9"/>
        <v>0</v>
      </c>
    </row>
    <row r="24" ht="23.25" customHeight="1" spans="1:17">
      <c r="A24" s="100">
        <v>301</v>
      </c>
      <c r="B24" s="100">
        <v>30103</v>
      </c>
      <c r="C24" s="101" t="s">
        <v>235</v>
      </c>
      <c r="D24" s="102" t="s">
        <v>231</v>
      </c>
      <c r="E24" s="102" t="s">
        <v>70</v>
      </c>
      <c r="F24" s="103" t="s">
        <v>232</v>
      </c>
      <c r="G24" s="104">
        <v>3.41</v>
      </c>
      <c r="H24" s="104">
        <v>3.41</v>
      </c>
      <c r="I24" s="104">
        <v>0</v>
      </c>
      <c r="J24" s="104">
        <v>0</v>
      </c>
      <c r="K24" s="104">
        <v>0</v>
      </c>
      <c r="L24" s="104">
        <v>0</v>
      </c>
      <c r="M24" s="104">
        <v>0</v>
      </c>
      <c r="N24" s="104">
        <v>0</v>
      </c>
      <c r="O24" s="104">
        <v>0</v>
      </c>
      <c r="P24" s="104">
        <v>0</v>
      </c>
      <c r="Q24" s="104">
        <v>0</v>
      </c>
    </row>
    <row r="25" ht="23.25" customHeight="1" spans="1:17">
      <c r="A25" s="100"/>
      <c r="B25" s="100"/>
      <c r="C25" s="101" t="s">
        <v>246</v>
      </c>
      <c r="D25" s="102"/>
      <c r="E25" s="102"/>
      <c r="F25" s="103"/>
      <c r="G25" s="104">
        <f t="shared" ref="G25:Q25" si="10">G26</f>
        <v>9.71</v>
      </c>
      <c r="H25" s="104">
        <f t="shared" si="10"/>
        <v>9.71</v>
      </c>
      <c r="I25" s="104">
        <f t="shared" si="10"/>
        <v>0</v>
      </c>
      <c r="J25" s="104">
        <f t="shared" si="10"/>
        <v>0</v>
      </c>
      <c r="K25" s="104">
        <f t="shared" si="10"/>
        <v>0</v>
      </c>
      <c r="L25" s="104">
        <f t="shared" si="10"/>
        <v>0</v>
      </c>
      <c r="M25" s="104">
        <f t="shared" si="10"/>
        <v>0</v>
      </c>
      <c r="N25" s="104">
        <f t="shared" si="10"/>
        <v>0</v>
      </c>
      <c r="O25" s="104">
        <f t="shared" si="10"/>
        <v>0</v>
      </c>
      <c r="P25" s="104">
        <f t="shared" si="10"/>
        <v>0</v>
      </c>
      <c r="Q25" s="104">
        <f t="shared" si="10"/>
        <v>0</v>
      </c>
    </row>
    <row r="26" ht="23.25" customHeight="1" spans="1:17">
      <c r="A26" s="100">
        <v>303</v>
      </c>
      <c r="B26" s="100">
        <v>30302</v>
      </c>
      <c r="C26" s="101" t="s">
        <v>247</v>
      </c>
      <c r="D26" s="102" t="s">
        <v>248</v>
      </c>
      <c r="E26" s="102" t="s">
        <v>136</v>
      </c>
      <c r="F26" s="103" t="s">
        <v>249</v>
      </c>
      <c r="G26" s="104">
        <v>9.71</v>
      </c>
      <c r="H26" s="104">
        <v>9.71</v>
      </c>
      <c r="I26" s="104">
        <v>0</v>
      </c>
      <c r="J26" s="104">
        <v>0</v>
      </c>
      <c r="K26" s="104">
        <v>0</v>
      </c>
      <c r="L26" s="104">
        <v>0</v>
      </c>
      <c r="M26" s="104">
        <v>0</v>
      </c>
      <c r="N26" s="104">
        <v>0</v>
      </c>
      <c r="O26" s="104">
        <v>0</v>
      </c>
      <c r="P26" s="104">
        <v>0</v>
      </c>
      <c r="Q26" s="104">
        <v>0</v>
      </c>
    </row>
    <row r="27" ht="23.25" customHeight="1" spans="1:17">
      <c r="A27" s="100"/>
      <c r="B27" s="100"/>
      <c r="C27" s="101" t="s">
        <v>250</v>
      </c>
      <c r="D27" s="102"/>
      <c r="E27" s="102"/>
      <c r="F27" s="103"/>
      <c r="G27" s="104">
        <f t="shared" ref="G27:Q27" si="11">G28</f>
        <v>0.84</v>
      </c>
      <c r="H27" s="104">
        <f t="shared" si="11"/>
        <v>0.84</v>
      </c>
      <c r="I27" s="104">
        <f t="shared" si="11"/>
        <v>0</v>
      </c>
      <c r="J27" s="104">
        <f t="shared" si="11"/>
        <v>0</v>
      </c>
      <c r="K27" s="104">
        <f t="shared" si="11"/>
        <v>0</v>
      </c>
      <c r="L27" s="104">
        <f t="shared" si="11"/>
        <v>0</v>
      </c>
      <c r="M27" s="104">
        <f t="shared" si="11"/>
        <v>0</v>
      </c>
      <c r="N27" s="104">
        <f t="shared" si="11"/>
        <v>0</v>
      </c>
      <c r="O27" s="104">
        <f t="shared" si="11"/>
        <v>0</v>
      </c>
      <c r="P27" s="104">
        <f t="shared" si="11"/>
        <v>0</v>
      </c>
      <c r="Q27" s="104">
        <f t="shared" si="11"/>
        <v>0</v>
      </c>
    </row>
    <row r="28" ht="23.25" customHeight="1" spans="1:17">
      <c r="A28" s="100">
        <v>302</v>
      </c>
      <c r="B28" s="100">
        <v>30206</v>
      </c>
      <c r="C28" s="101" t="s">
        <v>251</v>
      </c>
      <c r="D28" s="102" t="s">
        <v>252</v>
      </c>
      <c r="E28" s="102" t="s">
        <v>70</v>
      </c>
      <c r="F28" s="103" t="s">
        <v>253</v>
      </c>
      <c r="G28" s="104">
        <v>0.84</v>
      </c>
      <c r="H28" s="104">
        <v>0.84</v>
      </c>
      <c r="I28" s="104">
        <v>0</v>
      </c>
      <c r="J28" s="104">
        <v>0</v>
      </c>
      <c r="K28" s="104">
        <v>0</v>
      </c>
      <c r="L28" s="104">
        <v>0</v>
      </c>
      <c r="M28" s="104">
        <v>0</v>
      </c>
      <c r="N28" s="104">
        <v>0</v>
      </c>
      <c r="O28" s="104">
        <v>0</v>
      </c>
      <c r="P28" s="104">
        <v>0</v>
      </c>
      <c r="Q28" s="104">
        <v>0</v>
      </c>
    </row>
    <row r="29" ht="23.25" customHeight="1" spans="1:17">
      <c r="A29" s="100"/>
      <c r="B29" s="100"/>
      <c r="C29" s="101" t="s">
        <v>254</v>
      </c>
      <c r="D29" s="102"/>
      <c r="E29" s="102"/>
      <c r="F29" s="103"/>
      <c r="G29" s="104">
        <f t="shared" ref="G29:Q29" si="12">G30</f>
        <v>4.56</v>
      </c>
      <c r="H29" s="104">
        <f t="shared" si="12"/>
        <v>4.56</v>
      </c>
      <c r="I29" s="104">
        <f t="shared" si="12"/>
        <v>0</v>
      </c>
      <c r="J29" s="104">
        <f t="shared" si="12"/>
        <v>0</v>
      </c>
      <c r="K29" s="104">
        <f t="shared" si="12"/>
        <v>0</v>
      </c>
      <c r="L29" s="104">
        <f t="shared" si="12"/>
        <v>0</v>
      </c>
      <c r="M29" s="104">
        <f t="shared" si="12"/>
        <v>0</v>
      </c>
      <c r="N29" s="104">
        <f t="shared" si="12"/>
        <v>0</v>
      </c>
      <c r="O29" s="104">
        <f t="shared" si="12"/>
        <v>0</v>
      </c>
      <c r="P29" s="104">
        <f t="shared" si="12"/>
        <v>0</v>
      </c>
      <c r="Q29" s="104">
        <f t="shared" si="12"/>
        <v>0</v>
      </c>
    </row>
    <row r="30" ht="23.25" customHeight="1" spans="1:17">
      <c r="A30" s="100">
        <v>302</v>
      </c>
      <c r="B30" s="100">
        <v>30239</v>
      </c>
      <c r="C30" s="101" t="s">
        <v>255</v>
      </c>
      <c r="D30" s="102" t="s">
        <v>252</v>
      </c>
      <c r="E30" s="102" t="s">
        <v>70</v>
      </c>
      <c r="F30" s="103" t="s">
        <v>253</v>
      </c>
      <c r="G30" s="104">
        <v>4.56</v>
      </c>
      <c r="H30" s="104">
        <v>4.56</v>
      </c>
      <c r="I30" s="104">
        <v>0</v>
      </c>
      <c r="J30" s="104">
        <v>0</v>
      </c>
      <c r="K30" s="104">
        <v>0</v>
      </c>
      <c r="L30" s="104">
        <v>0</v>
      </c>
      <c r="M30" s="104">
        <v>0</v>
      </c>
      <c r="N30" s="104">
        <v>0</v>
      </c>
      <c r="O30" s="104">
        <v>0</v>
      </c>
      <c r="P30" s="104">
        <v>0</v>
      </c>
      <c r="Q30" s="104">
        <v>0</v>
      </c>
    </row>
    <row r="31" ht="23.25" customHeight="1" spans="1:17">
      <c r="A31" s="100"/>
      <c r="B31" s="100"/>
      <c r="C31" s="101" t="s">
        <v>256</v>
      </c>
      <c r="D31" s="102"/>
      <c r="E31" s="102"/>
      <c r="F31" s="103"/>
      <c r="G31" s="104">
        <f t="shared" ref="G31:Q31" si="13">G32+G34+G36+G38+G40+G42+G44+G46+G48+G50+G52+G54+G56+G58+G60+G64</f>
        <v>1749.74</v>
      </c>
      <c r="H31" s="104">
        <f t="shared" si="13"/>
        <v>1749.74</v>
      </c>
      <c r="I31" s="104">
        <f t="shared" si="13"/>
        <v>0</v>
      </c>
      <c r="J31" s="104">
        <f t="shared" si="13"/>
        <v>0</v>
      </c>
      <c r="K31" s="104">
        <f t="shared" si="13"/>
        <v>0</v>
      </c>
      <c r="L31" s="104">
        <f t="shared" si="13"/>
        <v>0</v>
      </c>
      <c r="M31" s="104">
        <f t="shared" si="13"/>
        <v>0</v>
      </c>
      <c r="N31" s="104">
        <f t="shared" si="13"/>
        <v>0</v>
      </c>
      <c r="O31" s="104">
        <f t="shared" si="13"/>
        <v>0</v>
      </c>
      <c r="P31" s="104">
        <f t="shared" si="13"/>
        <v>0</v>
      </c>
      <c r="Q31" s="104">
        <f t="shared" si="13"/>
        <v>0</v>
      </c>
    </row>
    <row r="32" ht="23.25" customHeight="1" spans="1:17">
      <c r="A32" s="100"/>
      <c r="B32" s="100"/>
      <c r="C32" s="101" t="s">
        <v>257</v>
      </c>
      <c r="D32" s="102"/>
      <c r="E32" s="102"/>
      <c r="F32" s="103"/>
      <c r="G32" s="104">
        <f t="shared" ref="G32:Q32" si="14">G33</f>
        <v>208.52</v>
      </c>
      <c r="H32" s="104">
        <f t="shared" si="14"/>
        <v>208.52</v>
      </c>
      <c r="I32" s="104">
        <f t="shared" si="14"/>
        <v>0</v>
      </c>
      <c r="J32" s="104">
        <f t="shared" si="14"/>
        <v>0</v>
      </c>
      <c r="K32" s="104">
        <f t="shared" si="14"/>
        <v>0</v>
      </c>
      <c r="L32" s="104">
        <f t="shared" si="14"/>
        <v>0</v>
      </c>
      <c r="M32" s="104">
        <f t="shared" si="14"/>
        <v>0</v>
      </c>
      <c r="N32" s="104">
        <f t="shared" si="14"/>
        <v>0</v>
      </c>
      <c r="O32" s="104">
        <f t="shared" si="14"/>
        <v>0</v>
      </c>
      <c r="P32" s="104">
        <f t="shared" si="14"/>
        <v>0</v>
      </c>
      <c r="Q32" s="104">
        <f t="shared" si="14"/>
        <v>0</v>
      </c>
    </row>
    <row r="33" ht="23.25" customHeight="1" spans="1:17">
      <c r="A33" s="100">
        <v>301</v>
      </c>
      <c r="B33" s="100">
        <v>30101</v>
      </c>
      <c r="C33" s="101" t="s">
        <v>230</v>
      </c>
      <c r="D33" s="102" t="s">
        <v>258</v>
      </c>
      <c r="E33" s="102" t="s">
        <v>70</v>
      </c>
      <c r="F33" s="103" t="s">
        <v>259</v>
      </c>
      <c r="G33" s="104">
        <v>208.52</v>
      </c>
      <c r="H33" s="104">
        <v>208.52</v>
      </c>
      <c r="I33" s="104">
        <v>0</v>
      </c>
      <c r="J33" s="104">
        <v>0</v>
      </c>
      <c r="K33" s="104">
        <v>0</v>
      </c>
      <c r="L33" s="104">
        <v>0</v>
      </c>
      <c r="M33" s="104">
        <v>0</v>
      </c>
      <c r="N33" s="104">
        <v>0</v>
      </c>
      <c r="O33" s="104">
        <v>0</v>
      </c>
      <c r="P33" s="104">
        <v>0</v>
      </c>
      <c r="Q33" s="104">
        <v>0</v>
      </c>
    </row>
    <row r="34" ht="23.25" customHeight="1" spans="1:17">
      <c r="A34" s="100"/>
      <c r="B34" s="100"/>
      <c r="C34" s="101" t="s">
        <v>260</v>
      </c>
      <c r="D34" s="102"/>
      <c r="E34" s="102"/>
      <c r="F34" s="103"/>
      <c r="G34" s="104">
        <f t="shared" ref="G34:Q34" si="15">G35</f>
        <v>39.53</v>
      </c>
      <c r="H34" s="104">
        <f t="shared" si="15"/>
        <v>39.53</v>
      </c>
      <c r="I34" s="104">
        <f t="shared" si="15"/>
        <v>0</v>
      </c>
      <c r="J34" s="104">
        <f t="shared" si="15"/>
        <v>0</v>
      </c>
      <c r="K34" s="104">
        <f t="shared" si="15"/>
        <v>0</v>
      </c>
      <c r="L34" s="104">
        <f t="shared" si="15"/>
        <v>0</v>
      </c>
      <c r="M34" s="104">
        <f t="shared" si="15"/>
        <v>0</v>
      </c>
      <c r="N34" s="104">
        <f t="shared" si="15"/>
        <v>0</v>
      </c>
      <c r="O34" s="104">
        <f t="shared" si="15"/>
        <v>0</v>
      </c>
      <c r="P34" s="104">
        <f t="shared" si="15"/>
        <v>0</v>
      </c>
      <c r="Q34" s="104">
        <f t="shared" si="15"/>
        <v>0</v>
      </c>
    </row>
    <row r="35" ht="23.25" customHeight="1" spans="1:17">
      <c r="A35" s="100">
        <v>301</v>
      </c>
      <c r="B35" s="100">
        <v>30107</v>
      </c>
      <c r="C35" s="101" t="s">
        <v>261</v>
      </c>
      <c r="D35" s="102" t="s">
        <v>258</v>
      </c>
      <c r="E35" s="102" t="s">
        <v>70</v>
      </c>
      <c r="F35" s="103" t="s">
        <v>259</v>
      </c>
      <c r="G35" s="104">
        <v>39.53</v>
      </c>
      <c r="H35" s="104">
        <v>39.53</v>
      </c>
      <c r="I35" s="104">
        <v>0</v>
      </c>
      <c r="J35" s="104">
        <v>0</v>
      </c>
      <c r="K35" s="104">
        <v>0</v>
      </c>
      <c r="L35" s="104">
        <v>0</v>
      </c>
      <c r="M35" s="104">
        <v>0</v>
      </c>
      <c r="N35" s="104">
        <v>0</v>
      </c>
      <c r="O35" s="104">
        <v>0</v>
      </c>
      <c r="P35" s="104">
        <v>0</v>
      </c>
      <c r="Q35" s="104">
        <v>0</v>
      </c>
    </row>
    <row r="36" ht="23.25" customHeight="1" spans="1:17">
      <c r="A36" s="100"/>
      <c r="B36" s="100"/>
      <c r="C36" s="101" t="s">
        <v>262</v>
      </c>
      <c r="D36" s="102"/>
      <c r="E36" s="102"/>
      <c r="F36" s="103"/>
      <c r="G36" s="104">
        <f t="shared" ref="G36:Q36" si="16">G37</f>
        <v>16.82</v>
      </c>
      <c r="H36" s="104">
        <f t="shared" si="16"/>
        <v>16.82</v>
      </c>
      <c r="I36" s="104">
        <f t="shared" si="16"/>
        <v>0</v>
      </c>
      <c r="J36" s="104">
        <f t="shared" si="16"/>
        <v>0</v>
      </c>
      <c r="K36" s="104">
        <f t="shared" si="16"/>
        <v>0</v>
      </c>
      <c r="L36" s="104">
        <f t="shared" si="16"/>
        <v>0</v>
      </c>
      <c r="M36" s="104">
        <f t="shared" si="16"/>
        <v>0</v>
      </c>
      <c r="N36" s="104">
        <f t="shared" si="16"/>
        <v>0</v>
      </c>
      <c r="O36" s="104">
        <f t="shared" si="16"/>
        <v>0</v>
      </c>
      <c r="P36" s="104">
        <f t="shared" si="16"/>
        <v>0</v>
      </c>
      <c r="Q36" s="104">
        <f t="shared" si="16"/>
        <v>0</v>
      </c>
    </row>
    <row r="37" ht="23.25" customHeight="1" spans="1:17">
      <c r="A37" s="100">
        <v>301</v>
      </c>
      <c r="B37" s="100">
        <v>30107</v>
      </c>
      <c r="C37" s="101" t="s">
        <v>261</v>
      </c>
      <c r="D37" s="102" t="s">
        <v>258</v>
      </c>
      <c r="E37" s="102" t="s">
        <v>70</v>
      </c>
      <c r="F37" s="103" t="s">
        <v>259</v>
      </c>
      <c r="G37" s="104">
        <v>16.82</v>
      </c>
      <c r="H37" s="104">
        <v>16.82</v>
      </c>
      <c r="I37" s="104">
        <v>0</v>
      </c>
      <c r="J37" s="104">
        <v>0</v>
      </c>
      <c r="K37" s="104">
        <v>0</v>
      </c>
      <c r="L37" s="104">
        <v>0</v>
      </c>
      <c r="M37" s="104">
        <v>0</v>
      </c>
      <c r="N37" s="104">
        <v>0</v>
      </c>
      <c r="O37" s="104">
        <v>0</v>
      </c>
      <c r="P37" s="104">
        <v>0</v>
      </c>
      <c r="Q37" s="104">
        <v>0</v>
      </c>
    </row>
    <row r="38" ht="23.25" customHeight="1" spans="1:17">
      <c r="A38" s="100"/>
      <c r="B38" s="100"/>
      <c r="C38" s="101" t="s">
        <v>234</v>
      </c>
      <c r="D38" s="102"/>
      <c r="E38" s="102"/>
      <c r="F38" s="103"/>
      <c r="G38" s="104">
        <f t="shared" ref="G38:Q38" si="17">G39</f>
        <v>17.37</v>
      </c>
      <c r="H38" s="104">
        <f t="shared" si="17"/>
        <v>17.37</v>
      </c>
      <c r="I38" s="104">
        <f t="shared" si="17"/>
        <v>0</v>
      </c>
      <c r="J38" s="104">
        <f t="shared" si="17"/>
        <v>0</v>
      </c>
      <c r="K38" s="104">
        <f t="shared" si="17"/>
        <v>0</v>
      </c>
      <c r="L38" s="104">
        <f t="shared" si="17"/>
        <v>0</v>
      </c>
      <c r="M38" s="104">
        <f t="shared" si="17"/>
        <v>0</v>
      </c>
      <c r="N38" s="104">
        <f t="shared" si="17"/>
        <v>0</v>
      </c>
      <c r="O38" s="104">
        <f t="shared" si="17"/>
        <v>0</v>
      </c>
      <c r="P38" s="104">
        <f t="shared" si="17"/>
        <v>0</v>
      </c>
      <c r="Q38" s="104">
        <f t="shared" si="17"/>
        <v>0</v>
      </c>
    </row>
    <row r="39" ht="23.25" customHeight="1" spans="1:17">
      <c r="A39" s="100">
        <v>301</v>
      </c>
      <c r="B39" s="100">
        <v>30103</v>
      </c>
      <c r="C39" s="101" t="s">
        <v>235</v>
      </c>
      <c r="D39" s="102" t="s">
        <v>258</v>
      </c>
      <c r="E39" s="102" t="s">
        <v>70</v>
      </c>
      <c r="F39" s="103" t="s">
        <v>259</v>
      </c>
      <c r="G39" s="104">
        <v>17.37</v>
      </c>
      <c r="H39" s="104">
        <v>17.37</v>
      </c>
      <c r="I39" s="104">
        <v>0</v>
      </c>
      <c r="J39" s="104">
        <v>0</v>
      </c>
      <c r="K39" s="104">
        <v>0</v>
      </c>
      <c r="L39" s="104">
        <v>0</v>
      </c>
      <c r="M39" s="104">
        <v>0</v>
      </c>
      <c r="N39" s="104">
        <v>0</v>
      </c>
      <c r="O39" s="104">
        <v>0</v>
      </c>
      <c r="P39" s="104">
        <v>0</v>
      </c>
      <c r="Q39" s="104">
        <v>0</v>
      </c>
    </row>
    <row r="40" ht="23.25" customHeight="1" spans="1:17">
      <c r="A40" s="100"/>
      <c r="B40" s="100"/>
      <c r="C40" s="101" t="s">
        <v>236</v>
      </c>
      <c r="D40" s="102"/>
      <c r="E40" s="102"/>
      <c r="F40" s="103"/>
      <c r="G40" s="104">
        <f t="shared" ref="G40:Q40" si="18">G41</f>
        <v>20.18</v>
      </c>
      <c r="H40" s="104">
        <f t="shared" si="18"/>
        <v>20.18</v>
      </c>
      <c r="I40" s="104">
        <f t="shared" si="18"/>
        <v>0</v>
      </c>
      <c r="J40" s="104">
        <f t="shared" si="18"/>
        <v>0</v>
      </c>
      <c r="K40" s="104">
        <f t="shared" si="18"/>
        <v>0</v>
      </c>
      <c r="L40" s="104">
        <f t="shared" si="18"/>
        <v>0</v>
      </c>
      <c r="M40" s="104">
        <f t="shared" si="18"/>
        <v>0</v>
      </c>
      <c r="N40" s="104">
        <f t="shared" si="18"/>
        <v>0</v>
      </c>
      <c r="O40" s="104">
        <f t="shared" si="18"/>
        <v>0</v>
      </c>
      <c r="P40" s="104">
        <f t="shared" si="18"/>
        <v>0</v>
      </c>
      <c r="Q40" s="104">
        <f t="shared" si="18"/>
        <v>0</v>
      </c>
    </row>
    <row r="41" ht="23.25" customHeight="1" spans="1:17">
      <c r="A41" s="100">
        <v>301</v>
      </c>
      <c r="B41" s="100">
        <v>30110</v>
      </c>
      <c r="C41" s="101" t="s">
        <v>237</v>
      </c>
      <c r="D41" s="102" t="s">
        <v>258</v>
      </c>
      <c r="E41" s="102" t="s">
        <v>70</v>
      </c>
      <c r="F41" s="103" t="s">
        <v>259</v>
      </c>
      <c r="G41" s="104">
        <v>20.18</v>
      </c>
      <c r="H41" s="104">
        <v>20.18</v>
      </c>
      <c r="I41" s="104">
        <v>0</v>
      </c>
      <c r="J41" s="104">
        <v>0</v>
      </c>
      <c r="K41" s="104">
        <v>0</v>
      </c>
      <c r="L41" s="104">
        <v>0</v>
      </c>
      <c r="M41" s="104">
        <v>0</v>
      </c>
      <c r="N41" s="104">
        <v>0</v>
      </c>
      <c r="O41" s="104">
        <v>0</v>
      </c>
      <c r="P41" s="104">
        <v>0</v>
      </c>
      <c r="Q41" s="104">
        <v>0</v>
      </c>
    </row>
    <row r="42" ht="23.25" customHeight="1" spans="1:17">
      <c r="A42" s="100"/>
      <c r="B42" s="100"/>
      <c r="C42" s="101" t="s">
        <v>239</v>
      </c>
      <c r="D42" s="102"/>
      <c r="E42" s="102"/>
      <c r="F42" s="103"/>
      <c r="G42" s="104">
        <f t="shared" ref="G42:Q42" si="19">G43</f>
        <v>45.55</v>
      </c>
      <c r="H42" s="104">
        <f t="shared" si="19"/>
        <v>45.55</v>
      </c>
      <c r="I42" s="104">
        <f t="shared" si="19"/>
        <v>0</v>
      </c>
      <c r="J42" s="104">
        <f t="shared" si="19"/>
        <v>0</v>
      </c>
      <c r="K42" s="104">
        <f t="shared" si="19"/>
        <v>0</v>
      </c>
      <c r="L42" s="104">
        <f t="shared" si="19"/>
        <v>0</v>
      </c>
      <c r="M42" s="104">
        <f t="shared" si="19"/>
        <v>0</v>
      </c>
      <c r="N42" s="104">
        <f t="shared" si="19"/>
        <v>0</v>
      </c>
      <c r="O42" s="104">
        <f t="shared" si="19"/>
        <v>0</v>
      </c>
      <c r="P42" s="104">
        <f t="shared" si="19"/>
        <v>0</v>
      </c>
      <c r="Q42" s="104">
        <f t="shared" si="19"/>
        <v>0</v>
      </c>
    </row>
    <row r="43" ht="23.25" customHeight="1" spans="1:17">
      <c r="A43" s="100">
        <v>301</v>
      </c>
      <c r="B43" s="100">
        <v>30108</v>
      </c>
      <c r="C43" s="101" t="s">
        <v>240</v>
      </c>
      <c r="D43" s="102" t="s">
        <v>258</v>
      </c>
      <c r="E43" s="102" t="s">
        <v>70</v>
      </c>
      <c r="F43" s="103" t="s">
        <v>259</v>
      </c>
      <c r="G43" s="104">
        <v>45.55</v>
      </c>
      <c r="H43" s="104">
        <v>45.55</v>
      </c>
      <c r="I43" s="104">
        <v>0</v>
      </c>
      <c r="J43" s="104">
        <v>0</v>
      </c>
      <c r="K43" s="104">
        <v>0</v>
      </c>
      <c r="L43" s="104">
        <v>0</v>
      </c>
      <c r="M43" s="104">
        <v>0</v>
      </c>
      <c r="N43" s="104">
        <v>0</v>
      </c>
      <c r="O43" s="104">
        <v>0</v>
      </c>
      <c r="P43" s="104">
        <v>0</v>
      </c>
      <c r="Q43" s="104">
        <v>0</v>
      </c>
    </row>
    <row r="44" ht="23.25" customHeight="1" spans="1:17">
      <c r="A44" s="100"/>
      <c r="B44" s="100"/>
      <c r="C44" s="101" t="s">
        <v>241</v>
      </c>
      <c r="D44" s="102"/>
      <c r="E44" s="102"/>
      <c r="F44" s="103"/>
      <c r="G44" s="104">
        <f t="shared" ref="G44:Q44" si="20">G45</f>
        <v>0.57</v>
      </c>
      <c r="H44" s="104">
        <f t="shared" si="20"/>
        <v>0.57</v>
      </c>
      <c r="I44" s="104">
        <f t="shared" si="20"/>
        <v>0</v>
      </c>
      <c r="J44" s="104">
        <f t="shared" si="20"/>
        <v>0</v>
      </c>
      <c r="K44" s="104">
        <f t="shared" si="20"/>
        <v>0</v>
      </c>
      <c r="L44" s="104">
        <f t="shared" si="20"/>
        <v>0</v>
      </c>
      <c r="M44" s="104">
        <f t="shared" si="20"/>
        <v>0</v>
      </c>
      <c r="N44" s="104">
        <f t="shared" si="20"/>
        <v>0</v>
      </c>
      <c r="O44" s="104">
        <f t="shared" si="20"/>
        <v>0</v>
      </c>
      <c r="P44" s="104">
        <f t="shared" si="20"/>
        <v>0</v>
      </c>
      <c r="Q44" s="104">
        <f t="shared" si="20"/>
        <v>0</v>
      </c>
    </row>
    <row r="45" ht="23.25" customHeight="1" spans="1:17">
      <c r="A45" s="100">
        <v>301</v>
      </c>
      <c r="B45" s="100">
        <v>30112</v>
      </c>
      <c r="C45" s="101" t="s">
        <v>242</v>
      </c>
      <c r="D45" s="102" t="s">
        <v>258</v>
      </c>
      <c r="E45" s="102" t="s">
        <v>70</v>
      </c>
      <c r="F45" s="103" t="s">
        <v>259</v>
      </c>
      <c r="G45" s="104">
        <v>0.57</v>
      </c>
      <c r="H45" s="104">
        <v>0.57</v>
      </c>
      <c r="I45" s="104">
        <v>0</v>
      </c>
      <c r="J45" s="104">
        <v>0</v>
      </c>
      <c r="K45" s="104">
        <v>0</v>
      </c>
      <c r="L45" s="104">
        <v>0</v>
      </c>
      <c r="M45" s="104">
        <v>0</v>
      </c>
      <c r="N45" s="104">
        <v>0</v>
      </c>
      <c r="O45" s="104">
        <v>0</v>
      </c>
      <c r="P45" s="104">
        <v>0</v>
      </c>
      <c r="Q45" s="104">
        <v>0</v>
      </c>
    </row>
    <row r="46" ht="23.25" customHeight="1" spans="1:17">
      <c r="A46" s="100"/>
      <c r="B46" s="100"/>
      <c r="C46" s="101" t="s">
        <v>243</v>
      </c>
      <c r="D46" s="102"/>
      <c r="E46" s="102"/>
      <c r="F46" s="103"/>
      <c r="G46" s="104">
        <f t="shared" ref="G46:Q46" si="21">G47</f>
        <v>1.42</v>
      </c>
      <c r="H46" s="104">
        <f t="shared" si="21"/>
        <v>1.42</v>
      </c>
      <c r="I46" s="104">
        <f t="shared" si="21"/>
        <v>0</v>
      </c>
      <c r="J46" s="104">
        <f t="shared" si="21"/>
        <v>0</v>
      </c>
      <c r="K46" s="104">
        <f t="shared" si="21"/>
        <v>0</v>
      </c>
      <c r="L46" s="104">
        <f t="shared" si="21"/>
        <v>0</v>
      </c>
      <c r="M46" s="104">
        <f t="shared" si="21"/>
        <v>0</v>
      </c>
      <c r="N46" s="104">
        <f t="shared" si="21"/>
        <v>0</v>
      </c>
      <c r="O46" s="104">
        <f t="shared" si="21"/>
        <v>0</v>
      </c>
      <c r="P46" s="104">
        <f t="shared" si="21"/>
        <v>0</v>
      </c>
      <c r="Q46" s="104">
        <f t="shared" si="21"/>
        <v>0</v>
      </c>
    </row>
    <row r="47" ht="23.25" customHeight="1" spans="1:17">
      <c r="A47" s="100">
        <v>301</v>
      </c>
      <c r="B47" s="100">
        <v>30112</v>
      </c>
      <c r="C47" s="101" t="s">
        <v>242</v>
      </c>
      <c r="D47" s="102" t="s">
        <v>258</v>
      </c>
      <c r="E47" s="102" t="s">
        <v>70</v>
      </c>
      <c r="F47" s="103" t="s">
        <v>259</v>
      </c>
      <c r="G47" s="104">
        <v>1.42</v>
      </c>
      <c r="H47" s="104">
        <v>1.42</v>
      </c>
      <c r="I47" s="104">
        <v>0</v>
      </c>
      <c r="J47" s="104">
        <v>0</v>
      </c>
      <c r="K47" s="104">
        <v>0</v>
      </c>
      <c r="L47" s="104">
        <v>0</v>
      </c>
      <c r="M47" s="104">
        <v>0</v>
      </c>
      <c r="N47" s="104">
        <v>0</v>
      </c>
      <c r="O47" s="104">
        <v>0</v>
      </c>
      <c r="P47" s="104">
        <v>0</v>
      </c>
      <c r="Q47" s="104">
        <v>0</v>
      </c>
    </row>
    <row r="48" ht="23.25" customHeight="1" spans="1:17">
      <c r="A48" s="100"/>
      <c r="B48" s="100"/>
      <c r="C48" s="101" t="s">
        <v>263</v>
      </c>
      <c r="D48" s="102"/>
      <c r="E48" s="102"/>
      <c r="F48" s="103"/>
      <c r="G48" s="104">
        <f t="shared" ref="G48:Q48" si="22">G49</f>
        <v>0.43</v>
      </c>
      <c r="H48" s="104">
        <f t="shared" si="22"/>
        <v>0.43</v>
      </c>
      <c r="I48" s="104">
        <f t="shared" si="22"/>
        <v>0</v>
      </c>
      <c r="J48" s="104">
        <f t="shared" si="22"/>
        <v>0</v>
      </c>
      <c r="K48" s="104">
        <f t="shared" si="22"/>
        <v>0</v>
      </c>
      <c r="L48" s="104">
        <f t="shared" si="22"/>
        <v>0</v>
      </c>
      <c r="M48" s="104">
        <f t="shared" si="22"/>
        <v>0</v>
      </c>
      <c r="N48" s="104">
        <f t="shared" si="22"/>
        <v>0</v>
      </c>
      <c r="O48" s="104">
        <f t="shared" si="22"/>
        <v>0</v>
      </c>
      <c r="P48" s="104">
        <f t="shared" si="22"/>
        <v>0</v>
      </c>
      <c r="Q48" s="104">
        <f t="shared" si="22"/>
        <v>0</v>
      </c>
    </row>
    <row r="49" ht="23.25" customHeight="1" spans="1:17">
      <c r="A49" s="100">
        <v>301</v>
      </c>
      <c r="B49" s="100">
        <v>30102</v>
      </c>
      <c r="C49" s="101" t="s">
        <v>233</v>
      </c>
      <c r="D49" s="102" t="s">
        <v>258</v>
      </c>
      <c r="E49" s="102" t="s">
        <v>70</v>
      </c>
      <c r="F49" s="103" t="s">
        <v>259</v>
      </c>
      <c r="G49" s="104">
        <v>0.43</v>
      </c>
      <c r="H49" s="104">
        <v>0.43</v>
      </c>
      <c r="I49" s="104">
        <v>0</v>
      </c>
      <c r="J49" s="104">
        <v>0</v>
      </c>
      <c r="K49" s="104">
        <v>0</v>
      </c>
      <c r="L49" s="104">
        <v>0</v>
      </c>
      <c r="M49" s="104">
        <v>0</v>
      </c>
      <c r="N49" s="104">
        <v>0</v>
      </c>
      <c r="O49" s="104">
        <v>0</v>
      </c>
      <c r="P49" s="104">
        <v>0</v>
      </c>
      <c r="Q49" s="104">
        <v>0</v>
      </c>
    </row>
    <row r="50" ht="23.25" customHeight="1" spans="1:17">
      <c r="A50" s="100"/>
      <c r="B50" s="100"/>
      <c r="C50" s="101" t="s">
        <v>264</v>
      </c>
      <c r="D50" s="102"/>
      <c r="E50" s="102"/>
      <c r="F50" s="103"/>
      <c r="G50" s="104">
        <f t="shared" ref="G50:Q50" si="23">G51</f>
        <v>1100</v>
      </c>
      <c r="H50" s="104">
        <f t="shared" si="23"/>
        <v>1100</v>
      </c>
      <c r="I50" s="104">
        <f t="shared" si="23"/>
        <v>0</v>
      </c>
      <c r="J50" s="104">
        <f t="shared" si="23"/>
        <v>0</v>
      </c>
      <c r="K50" s="104">
        <f t="shared" si="23"/>
        <v>0</v>
      </c>
      <c r="L50" s="104">
        <f t="shared" si="23"/>
        <v>0</v>
      </c>
      <c r="M50" s="104">
        <f t="shared" si="23"/>
        <v>0</v>
      </c>
      <c r="N50" s="104">
        <f t="shared" si="23"/>
        <v>0</v>
      </c>
      <c r="O50" s="104">
        <f t="shared" si="23"/>
        <v>0</v>
      </c>
      <c r="P50" s="104">
        <f t="shared" si="23"/>
        <v>0</v>
      </c>
      <c r="Q50" s="104">
        <f t="shared" si="23"/>
        <v>0</v>
      </c>
    </row>
    <row r="51" ht="23.25" customHeight="1" spans="1:17">
      <c r="A51" s="100">
        <v>301</v>
      </c>
      <c r="B51" s="100">
        <v>30199</v>
      </c>
      <c r="C51" s="101" t="s">
        <v>265</v>
      </c>
      <c r="D51" s="102" t="s">
        <v>258</v>
      </c>
      <c r="E51" s="102" t="s">
        <v>70</v>
      </c>
      <c r="F51" s="103" t="s">
        <v>259</v>
      </c>
      <c r="G51" s="104">
        <v>1100</v>
      </c>
      <c r="H51" s="104">
        <v>1100</v>
      </c>
      <c r="I51" s="104">
        <v>0</v>
      </c>
      <c r="J51" s="104">
        <v>0</v>
      </c>
      <c r="K51" s="104">
        <v>0</v>
      </c>
      <c r="L51" s="104">
        <v>0</v>
      </c>
      <c r="M51" s="104">
        <v>0</v>
      </c>
      <c r="N51" s="104">
        <v>0</v>
      </c>
      <c r="O51" s="104">
        <v>0</v>
      </c>
      <c r="P51" s="104">
        <v>0</v>
      </c>
      <c r="Q51" s="104">
        <v>0</v>
      </c>
    </row>
    <row r="52" ht="23.25" customHeight="1" spans="1:17">
      <c r="A52" s="100"/>
      <c r="B52" s="100"/>
      <c r="C52" s="101" t="s">
        <v>266</v>
      </c>
      <c r="D52" s="102"/>
      <c r="E52" s="102"/>
      <c r="F52" s="103"/>
      <c r="G52" s="104">
        <f t="shared" ref="G52:Q52" si="24">G53</f>
        <v>2.02</v>
      </c>
      <c r="H52" s="104">
        <f t="shared" si="24"/>
        <v>2.02</v>
      </c>
      <c r="I52" s="104">
        <f t="shared" si="24"/>
        <v>0</v>
      </c>
      <c r="J52" s="104">
        <f t="shared" si="24"/>
        <v>0</v>
      </c>
      <c r="K52" s="104">
        <f t="shared" si="24"/>
        <v>0</v>
      </c>
      <c r="L52" s="104">
        <f t="shared" si="24"/>
        <v>0</v>
      </c>
      <c r="M52" s="104">
        <f t="shared" si="24"/>
        <v>0</v>
      </c>
      <c r="N52" s="104">
        <f t="shared" si="24"/>
        <v>0</v>
      </c>
      <c r="O52" s="104">
        <f t="shared" si="24"/>
        <v>0</v>
      </c>
      <c r="P52" s="104">
        <f t="shared" si="24"/>
        <v>0</v>
      </c>
      <c r="Q52" s="104">
        <f t="shared" si="24"/>
        <v>0</v>
      </c>
    </row>
    <row r="53" ht="23.25" customHeight="1" spans="1:17">
      <c r="A53" s="100">
        <v>301</v>
      </c>
      <c r="B53" s="100">
        <v>30102</v>
      </c>
      <c r="C53" s="101" t="s">
        <v>233</v>
      </c>
      <c r="D53" s="102" t="s">
        <v>258</v>
      </c>
      <c r="E53" s="102" t="s">
        <v>70</v>
      </c>
      <c r="F53" s="103" t="s">
        <v>259</v>
      </c>
      <c r="G53" s="104">
        <v>2.02</v>
      </c>
      <c r="H53" s="104">
        <v>2.02</v>
      </c>
      <c r="I53" s="104">
        <v>0</v>
      </c>
      <c r="J53" s="104">
        <v>0</v>
      </c>
      <c r="K53" s="104">
        <v>0</v>
      </c>
      <c r="L53" s="104">
        <v>0</v>
      </c>
      <c r="M53" s="104">
        <v>0</v>
      </c>
      <c r="N53" s="104">
        <v>0</v>
      </c>
      <c r="O53" s="104">
        <v>0</v>
      </c>
      <c r="P53" s="104">
        <v>0</v>
      </c>
      <c r="Q53" s="104">
        <v>0</v>
      </c>
    </row>
    <row r="54" ht="23.25" customHeight="1" spans="1:17">
      <c r="A54" s="100"/>
      <c r="B54" s="100"/>
      <c r="C54" s="101" t="s">
        <v>244</v>
      </c>
      <c r="D54" s="102"/>
      <c r="E54" s="102"/>
      <c r="F54" s="103"/>
      <c r="G54" s="104">
        <f t="shared" ref="G54:Q54" si="25">G55</f>
        <v>3.65</v>
      </c>
      <c r="H54" s="104">
        <f t="shared" si="25"/>
        <v>3.65</v>
      </c>
      <c r="I54" s="104">
        <f t="shared" si="25"/>
        <v>0</v>
      </c>
      <c r="J54" s="104">
        <f t="shared" si="25"/>
        <v>0</v>
      </c>
      <c r="K54" s="104">
        <f t="shared" si="25"/>
        <v>0</v>
      </c>
      <c r="L54" s="104">
        <f t="shared" si="25"/>
        <v>0</v>
      </c>
      <c r="M54" s="104">
        <f t="shared" si="25"/>
        <v>0</v>
      </c>
      <c r="N54" s="104">
        <f t="shared" si="25"/>
        <v>0</v>
      </c>
      <c r="O54" s="104">
        <f t="shared" si="25"/>
        <v>0</v>
      </c>
      <c r="P54" s="104">
        <f t="shared" si="25"/>
        <v>0</v>
      </c>
      <c r="Q54" s="104">
        <f t="shared" si="25"/>
        <v>0</v>
      </c>
    </row>
    <row r="55" ht="23.25" customHeight="1" spans="1:17">
      <c r="A55" s="100">
        <v>301</v>
      </c>
      <c r="B55" s="100">
        <v>30102</v>
      </c>
      <c r="C55" s="101" t="s">
        <v>233</v>
      </c>
      <c r="D55" s="102" t="s">
        <v>258</v>
      </c>
      <c r="E55" s="102" t="s">
        <v>70</v>
      </c>
      <c r="F55" s="103" t="s">
        <v>259</v>
      </c>
      <c r="G55" s="104">
        <v>3.65</v>
      </c>
      <c r="H55" s="104">
        <v>3.65</v>
      </c>
      <c r="I55" s="104">
        <v>0</v>
      </c>
      <c r="J55" s="104">
        <v>0</v>
      </c>
      <c r="K55" s="104">
        <v>0</v>
      </c>
      <c r="L55" s="104">
        <v>0</v>
      </c>
      <c r="M55" s="104">
        <v>0</v>
      </c>
      <c r="N55" s="104">
        <v>0</v>
      </c>
      <c r="O55" s="104">
        <v>0</v>
      </c>
      <c r="P55" s="104">
        <v>0</v>
      </c>
      <c r="Q55" s="104">
        <v>0</v>
      </c>
    </row>
    <row r="56" ht="23.25" customHeight="1" spans="1:17">
      <c r="A56" s="100"/>
      <c r="B56" s="100"/>
      <c r="C56" s="101" t="s">
        <v>245</v>
      </c>
      <c r="D56" s="102"/>
      <c r="E56" s="102"/>
      <c r="F56" s="103"/>
      <c r="G56" s="104">
        <f t="shared" ref="G56:Q56" si="26">G57</f>
        <v>22.28</v>
      </c>
      <c r="H56" s="104">
        <f t="shared" si="26"/>
        <v>22.28</v>
      </c>
      <c r="I56" s="104">
        <f t="shared" si="26"/>
        <v>0</v>
      </c>
      <c r="J56" s="104">
        <f t="shared" si="26"/>
        <v>0</v>
      </c>
      <c r="K56" s="104">
        <f t="shared" si="26"/>
        <v>0</v>
      </c>
      <c r="L56" s="104">
        <f t="shared" si="26"/>
        <v>0</v>
      </c>
      <c r="M56" s="104">
        <f t="shared" si="26"/>
        <v>0</v>
      </c>
      <c r="N56" s="104">
        <f t="shared" si="26"/>
        <v>0</v>
      </c>
      <c r="O56" s="104">
        <f t="shared" si="26"/>
        <v>0</v>
      </c>
      <c r="P56" s="104">
        <f t="shared" si="26"/>
        <v>0</v>
      </c>
      <c r="Q56" s="104">
        <f t="shared" si="26"/>
        <v>0</v>
      </c>
    </row>
    <row r="57" ht="23.25" customHeight="1" spans="1:17">
      <c r="A57" s="100">
        <v>301</v>
      </c>
      <c r="B57" s="100">
        <v>30103</v>
      </c>
      <c r="C57" s="101" t="s">
        <v>235</v>
      </c>
      <c r="D57" s="102" t="s">
        <v>258</v>
      </c>
      <c r="E57" s="102" t="s">
        <v>70</v>
      </c>
      <c r="F57" s="103" t="s">
        <v>259</v>
      </c>
      <c r="G57" s="104">
        <v>22.28</v>
      </c>
      <c r="H57" s="104">
        <v>22.28</v>
      </c>
      <c r="I57" s="104">
        <v>0</v>
      </c>
      <c r="J57" s="104">
        <v>0</v>
      </c>
      <c r="K57" s="104">
        <v>0</v>
      </c>
      <c r="L57" s="104">
        <v>0</v>
      </c>
      <c r="M57" s="104">
        <v>0</v>
      </c>
      <c r="N57" s="104">
        <v>0</v>
      </c>
      <c r="O57" s="104">
        <v>0</v>
      </c>
      <c r="P57" s="104">
        <v>0</v>
      </c>
      <c r="Q57" s="104">
        <v>0</v>
      </c>
    </row>
    <row r="58" ht="23.25" customHeight="1" spans="1:17">
      <c r="A58" s="100"/>
      <c r="B58" s="100"/>
      <c r="C58" s="101" t="s">
        <v>246</v>
      </c>
      <c r="D58" s="102"/>
      <c r="E58" s="102"/>
      <c r="F58" s="103"/>
      <c r="G58" s="104">
        <f t="shared" ref="G58:Q58" si="27">G59</f>
        <v>13.07</v>
      </c>
      <c r="H58" s="104">
        <f t="shared" si="27"/>
        <v>13.07</v>
      </c>
      <c r="I58" s="104">
        <f t="shared" si="27"/>
        <v>0</v>
      </c>
      <c r="J58" s="104">
        <f t="shared" si="27"/>
        <v>0</v>
      </c>
      <c r="K58" s="104">
        <f t="shared" si="27"/>
        <v>0</v>
      </c>
      <c r="L58" s="104">
        <f t="shared" si="27"/>
        <v>0</v>
      </c>
      <c r="M58" s="104">
        <f t="shared" si="27"/>
        <v>0</v>
      </c>
      <c r="N58" s="104">
        <f t="shared" si="27"/>
        <v>0</v>
      </c>
      <c r="O58" s="104">
        <f t="shared" si="27"/>
        <v>0</v>
      </c>
      <c r="P58" s="104">
        <f t="shared" si="27"/>
        <v>0</v>
      </c>
      <c r="Q58" s="104">
        <f t="shared" si="27"/>
        <v>0</v>
      </c>
    </row>
    <row r="59" ht="23.25" customHeight="1" spans="1:17">
      <c r="A59" s="100">
        <v>303</v>
      </c>
      <c r="B59" s="100">
        <v>30302</v>
      </c>
      <c r="C59" s="101" t="s">
        <v>247</v>
      </c>
      <c r="D59" s="102" t="s">
        <v>248</v>
      </c>
      <c r="E59" s="102" t="s">
        <v>136</v>
      </c>
      <c r="F59" s="103" t="s">
        <v>249</v>
      </c>
      <c r="G59" s="104">
        <v>13.07</v>
      </c>
      <c r="H59" s="104">
        <v>13.07</v>
      </c>
      <c r="I59" s="104">
        <v>0</v>
      </c>
      <c r="J59" s="104">
        <v>0</v>
      </c>
      <c r="K59" s="104">
        <v>0</v>
      </c>
      <c r="L59" s="104">
        <v>0</v>
      </c>
      <c r="M59" s="104">
        <v>0</v>
      </c>
      <c r="N59" s="104">
        <v>0</v>
      </c>
      <c r="O59" s="104">
        <v>0</v>
      </c>
      <c r="P59" s="104">
        <v>0</v>
      </c>
      <c r="Q59" s="104">
        <v>0</v>
      </c>
    </row>
    <row r="60" ht="23.25" customHeight="1" spans="1:17">
      <c r="A60" s="100"/>
      <c r="B60" s="100"/>
      <c r="C60" s="101" t="s">
        <v>250</v>
      </c>
      <c r="D60" s="102"/>
      <c r="E60" s="102"/>
      <c r="F60" s="103"/>
      <c r="G60" s="104">
        <f t="shared" ref="G60:Q60" si="28">SUM(G61:G63)</f>
        <v>5.04</v>
      </c>
      <c r="H60" s="104">
        <f t="shared" si="28"/>
        <v>5.04</v>
      </c>
      <c r="I60" s="104">
        <f t="shared" si="28"/>
        <v>0</v>
      </c>
      <c r="J60" s="104">
        <f t="shared" si="28"/>
        <v>0</v>
      </c>
      <c r="K60" s="104">
        <f t="shared" si="28"/>
        <v>0</v>
      </c>
      <c r="L60" s="104">
        <f t="shared" si="28"/>
        <v>0</v>
      </c>
      <c r="M60" s="104">
        <f t="shared" si="28"/>
        <v>0</v>
      </c>
      <c r="N60" s="104">
        <f t="shared" si="28"/>
        <v>0</v>
      </c>
      <c r="O60" s="104">
        <f t="shared" si="28"/>
        <v>0</v>
      </c>
      <c r="P60" s="104">
        <f t="shared" si="28"/>
        <v>0</v>
      </c>
      <c r="Q60" s="104">
        <f t="shared" si="28"/>
        <v>0</v>
      </c>
    </row>
    <row r="61" ht="23.25" customHeight="1" spans="1:17">
      <c r="A61" s="100">
        <v>302</v>
      </c>
      <c r="B61" s="100">
        <v>30201</v>
      </c>
      <c r="C61" s="101" t="s">
        <v>267</v>
      </c>
      <c r="D61" s="102" t="s">
        <v>258</v>
      </c>
      <c r="E61" s="102" t="s">
        <v>80</v>
      </c>
      <c r="F61" s="103" t="s">
        <v>268</v>
      </c>
      <c r="G61" s="104">
        <v>2.2</v>
      </c>
      <c r="H61" s="104">
        <v>2.2</v>
      </c>
      <c r="I61" s="104">
        <v>0</v>
      </c>
      <c r="J61" s="104">
        <v>0</v>
      </c>
      <c r="K61" s="104">
        <v>0</v>
      </c>
      <c r="L61" s="104">
        <v>0</v>
      </c>
      <c r="M61" s="104">
        <v>0</v>
      </c>
      <c r="N61" s="104">
        <v>0</v>
      </c>
      <c r="O61" s="104">
        <v>0</v>
      </c>
      <c r="P61" s="104">
        <v>0</v>
      </c>
      <c r="Q61" s="104">
        <v>0</v>
      </c>
    </row>
    <row r="62" ht="23.25" customHeight="1" spans="1:17">
      <c r="A62" s="100">
        <v>302</v>
      </c>
      <c r="B62" s="100">
        <v>30205</v>
      </c>
      <c r="C62" s="101" t="s">
        <v>269</v>
      </c>
      <c r="D62" s="102" t="s">
        <v>258</v>
      </c>
      <c r="E62" s="102" t="s">
        <v>80</v>
      </c>
      <c r="F62" s="103" t="s">
        <v>268</v>
      </c>
      <c r="G62" s="104">
        <v>0.8</v>
      </c>
      <c r="H62" s="104">
        <v>0.8</v>
      </c>
      <c r="I62" s="104">
        <v>0</v>
      </c>
      <c r="J62" s="104">
        <v>0</v>
      </c>
      <c r="K62" s="104">
        <v>0</v>
      </c>
      <c r="L62" s="104">
        <v>0</v>
      </c>
      <c r="M62" s="104">
        <v>0</v>
      </c>
      <c r="N62" s="104">
        <v>0</v>
      </c>
      <c r="O62" s="104">
        <v>0</v>
      </c>
      <c r="P62" s="104">
        <v>0</v>
      </c>
      <c r="Q62" s="104">
        <v>0</v>
      </c>
    </row>
    <row r="63" ht="23.25" customHeight="1" spans="1:17">
      <c r="A63" s="100">
        <v>302</v>
      </c>
      <c r="B63" s="100">
        <v>30206</v>
      </c>
      <c r="C63" s="101" t="s">
        <v>251</v>
      </c>
      <c r="D63" s="102" t="s">
        <v>258</v>
      </c>
      <c r="E63" s="102" t="s">
        <v>80</v>
      </c>
      <c r="F63" s="103" t="s">
        <v>268</v>
      </c>
      <c r="G63" s="104">
        <v>2.04</v>
      </c>
      <c r="H63" s="104">
        <v>2.04</v>
      </c>
      <c r="I63" s="104">
        <v>0</v>
      </c>
      <c r="J63" s="104">
        <v>0</v>
      </c>
      <c r="K63" s="104">
        <v>0</v>
      </c>
      <c r="L63" s="104">
        <v>0</v>
      </c>
      <c r="M63" s="104">
        <v>0</v>
      </c>
      <c r="N63" s="104">
        <v>0</v>
      </c>
      <c r="O63" s="104">
        <v>0</v>
      </c>
      <c r="P63" s="104">
        <v>0</v>
      </c>
      <c r="Q63" s="104">
        <v>0</v>
      </c>
    </row>
    <row r="64" ht="23.25" customHeight="1" spans="1:17">
      <c r="A64" s="100"/>
      <c r="B64" s="100"/>
      <c r="C64" s="101" t="s">
        <v>270</v>
      </c>
      <c r="D64" s="102"/>
      <c r="E64" s="102"/>
      <c r="F64" s="103"/>
      <c r="G64" s="104">
        <f t="shared" ref="G64:Q64" si="29">G65</f>
        <v>253.29</v>
      </c>
      <c r="H64" s="104">
        <f t="shared" si="29"/>
        <v>253.29</v>
      </c>
      <c r="I64" s="104">
        <f t="shared" si="29"/>
        <v>0</v>
      </c>
      <c r="J64" s="104">
        <f t="shared" si="29"/>
        <v>0</v>
      </c>
      <c r="K64" s="104">
        <f t="shared" si="29"/>
        <v>0</v>
      </c>
      <c r="L64" s="104">
        <f t="shared" si="29"/>
        <v>0</v>
      </c>
      <c r="M64" s="104">
        <f t="shared" si="29"/>
        <v>0</v>
      </c>
      <c r="N64" s="104">
        <f t="shared" si="29"/>
        <v>0</v>
      </c>
      <c r="O64" s="104">
        <f t="shared" si="29"/>
        <v>0</v>
      </c>
      <c r="P64" s="104">
        <f t="shared" si="29"/>
        <v>0</v>
      </c>
      <c r="Q64" s="104">
        <f t="shared" si="29"/>
        <v>0</v>
      </c>
    </row>
    <row r="65" ht="23.25" customHeight="1" spans="1:17">
      <c r="A65" s="100">
        <v>302</v>
      </c>
      <c r="B65" s="100">
        <v>30201</v>
      </c>
      <c r="C65" s="101" t="s">
        <v>267</v>
      </c>
      <c r="D65" s="102" t="s">
        <v>258</v>
      </c>
      <c r="E65" s="102" t="s">
        <v>80</v>
      </c>
      <c r="F65" s="103" t="s">
        <v>268</v>
      </c>
      <c r="G65" s="104">
        <v>253.29</v>
      </c>
      <c r="H65" s="104">
        <v>253.29</v>
      </c>
      <c r="I65" s="104">
        <v>0</v>
      </c>
      <c r="J65" s="104">
        <v>0</v>
      </c>
      <c r="K65" s="104">
        <v>0</v>
      </c>
      <c r="L65" s="104">
        <v>0</v>
      </c>
      <c r="M65" s="104">
        <v>0</v>
      </c>
      <c r="N65" s="104">
        <v>0</v>
      </c>
      <c r="O65" s="104">
        <v>0</v>
      </c>
      <c r="P65" s="104">
        <v>0</v>
      </c>
      <c r="Q65" s="104">
        <v>0</v>
      </c>
    </row>
  </sheetData>
  <sheetProtection formatCells="0" formatColumns="0" formatRows="0"/>
  <mergeCells count="9">
    <mergeCell ref="A4:A5"/>
    <mergeCell ref="B4:B5"/>
    <mergeCell ref="C4:C5"/>
    <mergeCell ref="D4:D5"/>
    <mergeCell ref="E4:E5"/>
    <mergeCell ref="F4:F5"/>
    <mergeCell ref="G4:G5"/>
    <mergeCell ref="P4:P5"/>
    <mergeCell ref="Q4:Q5"/>
  </mergeCells>
  <printOptions horizontalCentered="1"/>
  <pageMargins left="0.550694444444444" right="0.550694444444444" top="0.786805555555556" bottom="0.786805555555556" header="0.511805555555556" footer="0.511805555555556"/>
  <pageSetup paperSize="9" scale="74" fitToHeight="99" orientation="landscape" horizontalDpi="2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showGridLines="0" showZeros="0" workbookViewId="0">
      <selection activeCell="A1" sqref="A1:B1"/>
    </sheetView>
  </sheetViews>
  <sheetFormatPr defaultColWidth="6.875" defaultRowHeight="18.75" customHeight="1" outlineLevelCol="2"/>
  <cols>
    <col min="1" max="1" width="35.875" style="83" customWidth="1"/>
    <col min="2" max="2" width="43.625" style="83" customWidth="1"/>
    <col min="3" max="3" width="25.75" style="83" customWidth="1"/>
    <col min="4" max="251" width="6.875" style="83" customWidth="1"/>
    <col min="252" max="16384" width="6.875" style="83"/>
  </cols>
  <sheetData>
    <row r="1" ht="42" customHeight="1" spans="1:3">
      <c r="A1" s="84" t="s">
        <v>271</v>
      </c>
      <c r="B1" s="84"/>
      <c r="C1"/>
    </row>
    <row r="2" s="81" customFormat="1" customHeight="1" spans="1:3">
      <c r="A2" s="20" t="s">
        <v>1</v>
      </c>
      <c r="B2" s="85" t="s">
        <v>2</v>
      </c>
      <c r="C2"/>
    </row>
    <row r="3" s="81" customFormat="1" ht="30" customHeight="1" spans="1:3">
      <c r="A3" s="86" t="s">
        <v>272</v>
      </c>
      <c r="B3" s="87" t="s">
        <v>273</v>
      </c>
      <c r="C3"/>
    </row>
    <row r="4" s="82" customFormat="1" ht="30" customHeight="1" spans="1:3">
      <c r="A4" s="88" t="s">
        <v>274</v>
      </c>
      <c r="B4" s="89">
        <v>4.5</v>
      </c>
      <c r="C4" s="18"/>
    </row>
    <row r="5" s="82" customFormat="1" ht="30" customHeight="1" spans="1:3">
      <c r="A5" s="90" t="s">
        <v>275</v>
      </c>
      <c r="B5" s="89">
        <v>0</v>
      </c>
      <c r="C5" s="18"/>
    </row>
    <row r="6" s="82" customFormat="1" ht="30" customHeight="1" spans="1:3">
      <c r="A6" s="90" t="s">
        <v>276</v>
      </c>
      <c r="B6" s="89">
        <v>4.5</v>
      </c>
      <c r="C6" s="18"/>
    </row>
    <row r="7" s="82" customFormat="1" ht="30" customHeight="1" spans="1:3">
      <c r="A7" s="90" t="s">
        <v>277</v>
      </c>
      <c r="B7" s="89">
        <v>0</v>
      </c>
      <c r="C7" s="18"/>
    </row>
    <row r="8" s="82" customFormat="1" ht="30" customHeight="1" spans="1:3">
      <c r="A8" s="90" t="s">
        <v>278</v>
      </c>
      <c r="B8" s="89">
        <v>0</v>
      </c>
      <c r="C8" s="18"/>
    </row>
    <row r="9" s="82" customFormat="1" ht="30" customHeight="1" spans="1:3">
      <c r="A9" s="90" t="s">
        <v>279</v>
      </c>
      <c r="B9" s="89">
        <v>0</v>
      </c>
      <c r="C9" s="18"/>
    </row>
    <row r="10" s="81" customFormat="1" ht="30.75" customHeight="1" spans="1:3">
      <c r="A10"/>
      <c r="B10"/>
      <c r="C10"/>
    </row>
    <row r="11" s="81" customFormat="1" ht="99.75" customHeight="1" spans="1:3">
      <c r="A11" s="91" t="s">
        <v>280</v>
      </c>
      <c r="B11" s="91"/>
      <c r="C11"/>
    </row>
    <row r="12" s="81" customFormat="1" ht="21.95" customHeight="1" spans="1:3">
      <c r="A12"/>
      <c r="B12"/>
      <c r="C12"/>
    </row>
    <row r="13" s="81" customFormat="1" ht="21.95" customHeight="1" spans="1:3">
      <c r="A13"/>
      <c r="B13"/>
      <c r="C13"/>
    </row>
    <row r="14" s="81" customFormat="1" ht="21.95" customHeight="1" spans="1:3">
      <c r="A14"/>
      <c r="B14"/>
      <c r="C14"/>
    </row>
    <row r="15" s="81" customFormat="1" ht="21.95" customHeight="1" spans="1:3">
      <c r="A15"/>
      <c r="B15"/>
      <c r="C15"/>
    </row>
    <row r="16" s="81" customFormat="1" ht="21.95" customHeight="1" spans="1:3">
      <c r="A16"/>
      <c r="B16"/>
      <c r="C16"/>
    </row>
    <row r="17" s="81" customFormat="1" ht="21.95" customHeight="1" spans="1:3">
      <c r="A17"/>
      <c r="B17"/>
      <c r="C17"/>
    </row>
    <row r="18" s="81" customFormat="1" ht="21.95" customHeight="1" spans="1:3">
      <c r="A18"/>
      <c r="B18"/>
      <c r="C18"/>
    </row>
    <row r="19" s="81" customFormat="1" ht="21.95" customHeight="1" spans="1:3">
      <c r="A19"/>
      <c r="B19"/>
      <c r="C19"/>
    </row>
    <row r="20" s="81" customFormat="1" ht="21.95" customHeight="1" spans="1:3">
      <c r="A20"/>
      <c r="B20"/>
      <c r="C20"/>
    </row>
    <row r="21" s="81" customFormat="1" ht="21.95" customHeight="1" spans="1:3">
      <c r="A21"/>
      <c r="B21"/>
      <c r="C21"/>
    </row>
  </sheetData>
  <sheetProtection formatCells="0" formatColumns="0" formatRows="0"/>
  <mergeCells count="2">
    <mergeCell ref="A1:B1"/>
    <mergeCell ref="A11:B11"/>
  </mergeCells>
  <pageMargins left="0.747916666666667" right="0.747916666666667" top="0.984027777777778" bottom="0.984027777777778" header="0.511805555555556" footer="0.511805555555556"/>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showGridLines="0" showZeros="0" workbookViewId="0">
      <selection activeCell="A1" sqref="A1:K1"/>
    </sheetView>
  </sheetViews>
  <sheetFormatPr defaultColWidth="9" defaultRowHeight="10.8"/>
  <cols>
    <col min="1" max="1" width="5.125" style="55" customWidth="1"/>
    <col min="2" max="2" width="5" style="55" customWidth="1"/>
    <col min="3" max="3" width="4.875" style="55" customWidth="1"/>
    <col min="4" max="4" width="41.5" style="55" customWidth="1"/>
    <col min="5" max="6" width="12.625" style="55" customWidth="1"/>
    <col min="7" max="7" width="12.5" style="55" customWidth="1"/>
    <col min="8" max="8" width="12.125" style="55" customWidth="1"/>
    <col min="9" max="10" width="12.625" style="55" customWidth="1"/>
    <col min="11" max="11" width="12.375" style="55" customWidth="1"/>
    <col min="12" max="16384" width="9" style="55"/>
  </cols>
  <sheetData>
    <row r="1" ht="42" customHeight="1" spans="1:11">
      <c r="A1" s="56" t="s">
        <v>281</v>
      </c>
      <c r="B1" s="56"/>
      <c r="C1" s="56"/>
      <c r="D1" s="56"/>
      <c r="E1" s="56"/>
      <c r="F1" s="56"/>
      <c r="G1" s="56"/>
      <c r="H1" s="56"/>
      <c r="I1" s="56"/>
      <c r="J1" s="56"/>
      <c r="K1" s="56"/>
    </row>
    <row r="2" ht="18.75" customHeight="1" spans="1:11">
      <c r="A2" s="57" t="s">
        <v>1</v>
      </c>
      <c r="B2" s="58"/>
      <c r="C2" s="58"/>
      <c r="D2" s="58"/>
      <c r="E2" s="59"/>
      <c r="F2" s="60"/>
      <c r="G2" s="60"/>
      <c r="H2" s="60"/>
      <c r="I2" s="60"/>
      <c r="J2" s="60"/>
      <c r="K2" s="32" t="s">
        <v>2</v>
      </c>
    </row>
    <row r="3" s="52" customFormat="1" ht="16.5" customHeight="1" spans="1:11">
      <c r="A3" s="61" t="s">
        <v>162</v>
      </c>
      <c r="B3" s="62"/>
      <c r="C3" s="63"/>
      <c r="D3" s="64" t="s">
        <v>163</v>
      </c>
      <c r="E3" s="65" t="s">
        <v>164</v>
      </c>
      <c r="F3" s="65"/>
      <c r="G3" s="65"/>
      <c r="H3" s="65"/>
      <c r="I3" s="65"/>
      <c r="J3" s="65"/>
      <c r="K3" s="65"/>
    </row>
    <row r="4" s="52" customFormat="1" ht="14.25" customHeight="1" spans="1:11">
      <c r="A4" s="66" t="s">
        <v>53</v>
      </c>
      <c r="B4" s="67" t="s">
        <v>54</v>
      </c>
      <c r="C4" s="67" t="s">
        <v>55</v>
      </c>
      <c r="D4" s="68"/>
      <c r="E4" s="69" t="s">
        <v>7</v>
      </c>
      <c r="F4" s="70" t="s">
        <v>165</v>
      </c>
      <c r="G4" s="70"/>
      <c r="H4" s="70"/>
      <c r="I4" s="78" t="s">
        <v>166</v>
      </c>
      <c r="J4" s="79"/>
      <c r="K4" s="80"/>
    </row>
    <row r="5" s="52" customFormat="1" ht="23.25" customHeight="1" spans="1:11">
      <c r="A5" s="66"/>
      <c r="B5" s="67"/>
      <c r="C5" s="67"/>
      <c r="D5" s="71"/>
      <c r="E5" s="69"/>
      <c r="F5" s="69" t="s">
        <v>17</v>
      </c>
      <c r="G5" s="69" t="s">
        <v>167</v>
      </c>
      <c r="H5" s="69" t="s">
        <v>168</v>
      </c>
      <c r="I5" s="69" t="s">
        <v>17</v>
      </c>
      <c r="J5" s="69" t="s">
        <v>169</v>
      </c>
      <c r="K5" s="69" t="s">
        <v>170</v>
      </c>
    </row>
    <row r="6" s="52" customFormat="1" ht="20.1" customHeight="1" spans="1:11">
      <c r="A6" s="72" t="s">
        <v>65</v>
      </c>
      <c r="B6" s="67" t="s">
        <v>65</v>
      </c>
      <c r="C6" s="67" t="s">
        <v>65</v>
      </c>
      <c r="D6" s="67" t="s">
        <v>65</v>
      </c>
      <c r="E6" s="65">
        <v>2</v>
      </c>
      <c r="F6" s="65">
        <v>3</v>
      </c>
      <c r="G6" s="65">
        <v>4</v>
      </c>
      <c r="H6" s="65">
        <v>5</v>
      </c>
      <c r="I6" s="65">
        <v>6</v>
      </c>
      <c r="J6" s="65">
        <v>7</v>
      </c>
      <c r="K6" s="65">
        <v>8</v>
      </c>
    </row>
    <row r="7" s="53" customFormat="1" ht="20.1" customHeight="1" spans="1:11">
      <c r="A7" s="73"/>
      <c r="B7" s="74"/>
      <c r="C7" s="74"/>
      <c r="D7" s="74"/>
      <c r="E7" s="75"/>
      <c r="F7" s="75"/>
      <c r="G7" s="75"/>
      <c r="H7" s="75"/>
      <c r="I7" s="75"/>
      <c r="J7" s="75"/>
      <c r="K7" s="75"/>
    </row>
    <row r="8" s="54" customFormat="1" ht="14.25" customHeight="1" spans="1:11">
      <c r="A8" s="76"/>
      <c r="B8" s="76"/>
      <c r="C8" s="76"/>
      <c r="D8" s="76"/>
      <c r="E8" s="76"/>
      <c r="F8" s="76"/>
      <c r="G8" s="77"/>
      <c r="H8" s="77"/>
      <c r="I8" s="77"/>
      <c r="J8" s="77"/>
      <c r="K8" s="77"/>
    </row>
    <row r="9" s="54" customFormat="1" ht="14.25" customHeight="1" spans="1:11">
      <c r="A9"/>
      <c r="B9" s="76"/>
      <c r="C9" s="76"/>
      <c r="D9" s="76"/>
      <c r="E9" s="76"/>
      <c r="F9" s="76"/>
      <c r="G9" s="76"/>
      <c r="H9" s="77"/>
      <c r="I9" s="77"/>
      <c r="J9" s="77"/>
      <c r="K9" s="77"/>
    </row>
    <row r="10" s="54" customFormat="1" ht="14.25" customHeight="1" spans="1:11">
      <c r="A10" s="77"/>
      <c r="B10" s="77"/>
      <c r="C10" s="77"/>
      <c r="D10" s="77"/>
      <c r="E10" s="76"/>
      <c r="F10" s="76"/>
      <c r="G10" s="76"/>
      <c r="H10" s="77"/>
      <c r="I10" s="77"/>
      <c r="J10" s="77"/>
      <c r="K10" s="77"/>
    </row>
    <row r="11" s="54" customFormat="1" ht="14.25" customHeight="1" spans="1:11">
      <c r="A11" s="77"/>
      <c r="B11" s="77"/>
      <c r="C11" s="77"/>
      <c r="D11" s="77"/>
      <c r="E11" s="77"/>
      <c r="F11" s="76"/>
      <c r="G11" s="76"/>
      <c r="H11" s="77"/>
      <c r="I11" s="77"/>
      <c r="J11" s="77"/>
      <c r="K11" s="77"/>
    </row>
    <row r="12" s="54" customFormat="1" ht="14.25" customHeight="1" spans="1:11">
      <c r="A12" s="77"/>
      <c r="B12" s="77"/>
      <c r="C12" s="77"/>
      <c r="D12" s="77"/>
      <c r="E12" s="77"/>
      <c r="F12" s="77"/>
      <c r="G12" s="76"/>
      <c r="H12" s="77"/>
      <c r="I12" s="77"/>
      <c r="J12" s="77"/>
      <c r="K12" s="77"/>
    </row>
    <row r="13" s="54" customFormat="1" ht="14.25" customHeight="1"/>
    <row r="14" s="54" customFormat="1" ht="14.25" customHeight="1"/>
    <row r="15" s="54" customFormat="1" ht="14.25" customHeight="1"/>
    <row r="16" s="54" customFormat="1" ht="14.25" customHeight="1"/>
    <row r="17" s="54" customFormat="1" ht="14.25" customHeight="1" spans="1:11">
      <c r="A17"/>
      <c r="B17"/>
      <c r="C17"/>
      <c r="D17"/>
      <c r="E17"/>
      <c r="F17"/>
      <c r="G17"/>
      <c r="H17"/>
      <c r="I17"/>
      <c r="J17"/>
      <c r="K17"/>
    </row>
    <row r="18" s="54" customFormat="1" ht="14.25" customHeight="1" spans="1:11">
      <c r="A18"/>
      <c r="B18"/>
      <c r="C18"/>
      <c r="D18"/>
      <c r="E18"/>
      <c r="F18"/>
      <c r="G18"/>
      <c r="H18"/>
      <c r="I18"/>
      <c r="J18"/>
      <c r="K18"/>
    </row>
    <row r="19" s="54" customFormat="1" ht="14.25" customHeight="1" spans="1:11">
      <c r="A19"/>
      <c r="B19"/>
      <c r="C19"/>
      <c r="D19"/>
      <c r="E19"/>
      <c r="F19"/>
      <c r="G19"/>
      <c r="H19"/>
      <c r="I19"/>
      <c r="J19"/>
      <c r="K19"/>
    </row>
    <row r="20" s="54" customFormat="1" ht="14.25" customHeight="1" spans="1:11">
      <c r="A20"/>
      <c r="B20"/>
      <c r="C20"/>
      <c r="D20"/>
      <c r="E20"/>
      <c r="F20"/>
      <c r="G20"/>
      <c r="H20"/>
      <c r="I20"/>
      <c r="J20"/>
      <c r="K20"/>
    </row>
    <row r="21" s="54" customFormat="1" ht="14.25" customHeight="1" spans="1:11">
      <c r="A21"/>
      <c r="B21"/>
      <c r="C21"/>
      <c r="D21"/>
      <c r="E21"/>
      <c r="F21"/>
      <c r="G21"/>
      <c r="H21"/>
      <c r="I21"/>
      <c r="J21"/>
      <c r="K21"/>
    </row>
    <row r="22" s="54" customFormat="1" ht="14.25" customHeight="1" spans="1:11">
      <c r="A22"/>
      <c r="B22"/>
      <c r="C22"/>
      <c r="D22"/>
      <c r="E22"/>
      <c r="F22"/>
      <c r="G22"/>
      <c r="H22"/>
      <c r="I22"/>
      <c r="J22"/>
      <c r="K22"/>
    </row>
    <row r="23" s="54" customFormat="1" ht="14.25" customHeight="1" spans="1:11">
      <c r="A23"/>
      <c r="B23"/>
      <c r="C23"/>
      <c r="D23"/>
      <c r="E23"/>
      <c r="F23"/>
      <c r="G23"/>
      <c r="H23"/>
      <c r="I23"/>
      <c r="J23"/>
      <c r="K23"/>
    </row>
    <row r="24" s="54" customFormat="1" ht="14.25" customHeight="1" spans="1:11">
      <c r="A24"/>
      <c r="B24"/>
      <c r="C24"/>
      <c r="D24"/>
      <c r="E24"/>
      <c r="F24"/>
      <c r="G24"/>
      <c r="H24"/>
      <c r="I24"/>
      <c r="J24"/>
      <c r="K24"/>
    </row>
    <row r="25" s="54" customFormat="1" ht="14.25" customHeight="1" spans="1:11">
      <c r="A25"/>
      <c r="B25"/>
      <c r="C25"/>
      <c r="D25"/>
      <c r="E25"/>
      <c r="F25"/>
      <c r="G25"/>
      <c r="H25"/>
      <c r="I25"/>
      <c r="J25"/>
      <c r="K25"/>
    </row>
    <row r="26" s="54" customFormat="1" ht="14.25" customHeight="1" spans="1:11">
      <c r="A26"/>
      <c r="B26"/>
      <c r="C26"/>
      <c r="D26"/>
      <c r="E26"/>
      <c r="F26"/>
      <c r="G26"/>
      <c r="H26"/>
      <c r="I26"/>
      <c r="J26"/>
      <c r="K26"/>
    </row>
    <row r="27" s="54" customFormat="1" ht="14.25" customHeight="1" spans="1:11">
      <c r="A27"/>
      <c r="B27"/>
      <c r="C27"/>
      <c r="D27"/>
      <c r="E27"/>
      <c r="F27"/>
      <c r="G27"/>
      <c r="H27"/>
      <c r="I27"/>
      <c r="J27"/>
      <c r="K27"/>
    </row>
    <row r="28" s="54" customFormat="1" ht="14.25" customHeight="1" spans="1:11">
      <c r="A28"/>
      <c r="B28"/>
      <c r="C28"/>
      <c r="D28"/>
      <c r="E28"/>
      <c r="F28"/>
      <c r="G28"/>
      <c r="H28"/>
      <c r="I28"/>
      <c r="J28"/>
      <c r="K28"/>
    </row>
    <row r="29" s="54" customFormat="1" ht="14.25" customHeight="1" spans="1:11">
      <c r="A29"/>
      <c r="B29"/>
      <c r="C29"/>
      <c r="D29"/>
      <c r="E29"/>
      <c r="F29"/>
      <c r="G29"/>
      <c r="H29"/>
      <c r="I29"/>
      <c r="J29"/>
      <c r="K29"/>
    </row>
    <row r="30" s="54" customFormat="1" ht="14.25" customHeight="1" spans="1:11">
      <c r="A30"/>
      <c r="B30"/>
      <c r="C30"/>
      <c r="D30"/>
      <c r="E30"/>
      <c r="F30"/>
      <c r="G30"/>
      <c r="H30"/>
      <c r="I30"/>
      <c r="J30"/>
      <c r="K30"/>
    </row>
    <row r="31" s="54" customFormat="1" ht="14.25" customHeight="1" spans="1:11">
      <c r="A31"/>
      <c r="B31"/>
      <c r="C31"/>
      <c r="D31"/>
      <c r="E31"/>
      <c r="F31"/>
      <c r="G31"/>
      <c r="H31"/>
      <c r="I31"/>
      <c r="J31"/>
      <c r="K31"/>
    </row>
  </sheetData>
  <sheetProtection formatCells="0" formatColumns="0" formatRows="0"/>
  <mergeCells count="11">
    <mergeCell ref="A1:K1"/>
    <mergeCell ref="A2:D2"/>
    <mergeCell ref="A3:C3"/>
    <mergeCell ref="E3:K3"/>
    <mergeCell ref="F4:H4"/>
    <mergeCell ref="I4:K4"/>
    <mergeCell ref="A4:A5"/>
    <mergeCell ref="B4:B5"/>
    <mergeCell ref="C4:C5"/>
    <mergeCell ref="D3:D5"/>
    <mergeCell ref="E4:E5"/>
  </mergeCells>
  <printOptions horizontalCentered="1"/>
  <pageMargins left="0.550694444444444" right="0.550694444444444" top="0.786805555555556" bottom="0.786805555555556" header="0.511805555555556" footer="0.511805555555556"/>
  <pageSetup paperSize="9" scale="88" fitToHeight="9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
  <sheetViews>
    <sheetView showGridLines="0" showZeros="0" workbookViewId="0">
      <selection activeCell="A1" sqref="A1:D1"/>
    </sheetView>
  </sheetViews>
  <sheetFormatPr defaultColWidth="9" defaultRowHeight="15.6" outlineLevelCol="3"/>
  <cols>
    <col min="1" max="1" width="22.625" customWidth="1"/>
    <col min="2" max="2" width="23.75" customWidth="1"/>
    <col min="3" max="3" width="32.25" customWidth="1"/>
    <col min="4" max="4" width="23.75" customWidth="1"/>
  </cols>
  <sheetData>
    <row r="1" ht="42" customHeight="1" spans="1:4">
      <c r="A1" s="28" t="s">
        <v>282</v>
      </c>
      <c r="B1" s="28"/>
      <c r="C1" s="28"/>
      <c r="D1" s="28"/>
    </row>
    <row r="2" ht="18.75" customHeight="1" spans="1:4">
      <c r="A2" s="29" t="s">
        <v>1</v>
      </c>
      <c r="B2" s="30"/>
      <c r="C2" s="31"/>
      <c r="D2" s="32" t="s">
        <v>2</v>
      </c>
    </row>
    <row r="3" ht="30" customHeight="1" spans="1:4">
      <c r="A3" s="33" t="s">
        <v>283</v>
      </c>
      <c r="B3" s="34" t="s">
        <v>284</v>
      </c>
      <c r="C3" s="34" t="s">
        <v>283</v>
      </c>
      <c r="D3" s="35" t="s">
        <v>285</v>
      </c>
    </row>
    <row r="4" s="18" customFormat="1" ht="25.5" customHeight="1" spans="1:4">
      <c r="A4" s="36" t="s">
        <v>286</v>
      </c>
      <c r="B4" s="37"/>
      <c r="C4" s="38" t="s">
        <v>287</v>
      </c>
      <c r="D4" s="39"/>
    </row>
    <row r="5" ht="25.5" customHeight="1" spans="1:4">
      <c r="A5" s="36" t="s">
        <v>288</v>
      </c>
      <c r="B5" s="40"/>
      <c r="C5" s="38" t="s">
        <v>289</v>
      </c>
      <c r="D5" s="40"/>
    </row>
    <row r="6" ht="25.5" customHeight="1" spans="1:4">
      <c r="A6" s="36" t="s">
        <v>290</v>
      </c>
      <c r="B6" s="41"/>
      <c r="C6" s="38" t="s">
        <v>291</v>
      </c>
      <c r="D6" s="42"/>
    </row>
    <row r="7" ht="25.5" customHeight="1" spans="1:4">
      <c r="A7" s="36" t="s">
        <v>292</v>
      </c>
      <c r="B7" s="41"/>
      <c r="C7" s="38" t="s">
        <v>293</v>
      </c>
      <c r="D7" s="41"/>
    </row>
    <row r="8" ht="25.5" customHeight="1" spans="1:4">
      <c r="A8" s="36" t="s">
        <v>294</v>
      </c>
      <c r="B8" s="41"/>
      <c r="C8" s="38" t="s">
        <v>295</v>
      </c>
      <c r="D8" s="41"/>
    </row>
    <row r="9" ht="25.5" customHeight="1" spans="1:4">
      <c r="A9" s="36"/>
      <c r="B9" s="41"/>
      <c r="C9" s="38"/>
      <c r="D9" s="41"/>
    </row>
    <row r="10" ht="25.5" customHeight="1" spans="1:4">
      <c r="A10" s="43" t="s">
        <v>296</v>
      </c>
      <c r="B10" s="41"/>
      <c r="C10" s="44" t="s">
        <v>297</v>
      </c>
      <c r="D10" s="41"/>
    </row>
    <row r="11" ht="25.5" customHeight="1" spans="1:4">
      <c r="A11" s="45" t="s">
        <v>298</v>
      </c>
      <c r="B11" s="41"/>
      <c r="C11" s="46" t="s">
        <v>299</v>
      </c>
      <c r="D11" s="41"/>
    </row>
    <row r="12" ht="25.5" customHeight="1" spans="1:4">
      <c r="A12" s="47" t="s">
        <v>300</v>
      </c>
      <c r="B12" s="48"/>
      <c r="C12" s="49"/>
      <c r="D12" s="48"/>
    </row>
    <row r="13" ht="25.5" customHeight="1" spans="1:4">
      <c r="A13" s="50"/>
      <c r="B13" s="51"/>
      <c r="C13" s="49"/>
      <c r="D13" s="41"/>
    </row>
    <row r="14" ht="25.5" customHeight="1" spans="1:4">
      <c r="A14" s="43" t="s">
        <v>37</v>
      </c>
      <c r="B14" s="41"/>
      <c r="C14" s="44" t="s">
        <v>38</v>
      </c>
      <c r="D14" s="41"/>
    </row>
  </sheetData>
  <sheetProtection formatCells="0" formatColumns="0" formatRows="0"/>
  <mergeCells count="1">
    <mergeCell ref="A1:D1"/>
  </mergeCells>
  <printOptions horizontalCentered="1"/>
  <pageMargins left="0.747916666666667" right="0.747916666666667" top="0.984027777777778" bottom="0.984027777777778" header="0.511805555555556" footer="0.511805555555556"/>
  <pageSetup paperSize="9" fitToHeight="99" orientation="landscape"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01收支总表</vt:lpstr>
      <vt:lpstr>02部门收入总体情况表</vt:lpstr>
      <vt:lpstr>03部门支出总体情况表</vt:lpstr>
      <vt:lpstr>04财政拨款收支总体情况表</vt:lpstr>
      <vt:lpstr>05一般公共预算支出情况表</vt:lpstr>
      <vt:lpstr>06一般公共预算基本支出表</vt:lpstr>
      <vt:lpstr>07三公经费支出表</vt:lpstr>
      <vt:lpstr>08政府性基金预算支出情况表</vt:lpstr>
      <vt:lpstr>09国有资本经营预算收支表</vt:lpstr>
      <vt:lpstr>10机关运行经费</vt:lpstr>
      <vt:lpstr>11预算项目绩效目标表1</vt:lpstr>
      <vt:lpstr>12预算项目绩效目标表2</vt:lpstr>
      <vt:lpstr>13预算项目绩效目标表3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2020-04-07T02:29:00Z</dcterms:created>
  <dcterms:modified xsi:type="dcterms:W3CDTF">2020-05-20T08:15:02Z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265724</vt:i4>
  </property>
  <property fmtid="{D5CDD505-2E9C-101B-9397-08002B2CF9AE}" pid="3" name="KSOProductBuildVer">
    <vt:lpwstr>2052-11.1.0.9584</vt:lpwstr>
  </property>
</Properties>
</file>