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
<Relationships xmlns="http://schemas.openxmlformats.org/package/2006/relationships"><Relationship Id="rId2" Type="http://schemas.openxmlformats.org/officeDocument/2006/relationships/extended-properties" Target="docProps/app.xml"/><Relationship Id="rId3"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10060" firstSheet="9" activeTab="16"/>
  </bookViews>
  <sheets>
    <sheet name="01收支总表" sheetId="1" r:id="rId1"/>
    <sheet name="02部门收入总体情况表" sheetId="2" r:id="rId2"/>
    <sheet name="03部门支出总体情况表" sheetId="3" r:id="rId3"/>
    <sheet name="04财政拨款收支总体情况表" sheetId="4" r:id="rId4"/>
    <sheet name="05一般公共预算支出情况表" sheetId="5" r:id="rId5"/>
    <sheet name="06一般公共预算基本支出表" sheetId="6" r:id="rId6"/>
    <sheet name="07三公经费支出表" sheetId="7" r:id="rId7"/>
    <sheet name="08政府性基金预算支出情况表" sheetId="8" r:id="rId8"/>
    <sheet name="09国有资本经营预算收支表" sheetId="9" r:id="rId9"/>
    <sheet name="10机关运行经费" sheetId="10" r:id="rId10"/>
    <sheet name="11预算项目支出绩效目标表" sheetId="11" r:id="rId11"/>
    <sheet name="文旅局1" sheetId="12" r:id="rId12"/>
    <sheet name="文旅局2" sheetId="13" r:id="rId13"/>
    <sheet name="文旅局3" sheetId="14" r:id="rId14"/>
    <sheet name="文旅局4" sheetId="15" r:id="rId15"/>
    <sheet name="文旅局5" sheetId="16" r:id="rId16"/>
    <sheet name="文旅局6" sheetId="17" r:id="rId17"/>
  </sheets>
  <externalReferences>
    <externalReference r:id="rId18"/>
    <externalReference r:id="rId19"/>
  </externalReferences>
  <definedNames>
    <definedName name="_xlnm.Print_Area" localSheetId="0">'01收支总表'!$A$1:L22</definedName>
    <definedName name="_xlnm.Print_Titles" localSheetId="0">'01收支总表'!$1:6</definedName>
    <definedName name="_xlnm.Print_Area" localSheetId="1">'02部门收入总体情况表'!$A$1:V68</definedName>
    <definedName name="_xlnm.Print_Titles" localSheetId="1">'02部门收入总体情况表'!$1:8</definedName>
    <definedName name="_xlnm.Print_Area" localSheetId="2">'03部门支出总体情况表'!$A$1:L68</definedName>
    <definedName name="_xlnm.Print_Titles" localSheetId="2">'03部门支出总体情况表'!$1:7</definedName>
    <definedName name="_xlnm.Print_Area" localSheetId="3">'04财政拨款收支总体情况表'!$A$1:M35</definedName>
    <definedName name="_xlnm.Print_Titles" localSheetId="3">'04财政拨款收支总体情况表'!$1:6</definedName>
    <definedName name="_xlnm.Print_Area" localSheetId="4">'05一般公共预算支出情况表'!$A$1:K63</definedName>
    <definedName name="_xlnm.Print_Titles" localSheetId="4">'05一般公共预算支出情况表'!$1:6</definedName>
    <definedName name="_xlnm.Print_Area" localSheetId="5">'06一般公共预算基本支出表'!$A$1:Q57</definedName>
    <definedName name="_xlnm.Print_Titles" localSheetId="5">'06一般公共预算基本支出表'!$1:5</definedName>
    <definedName name="_xlnm.Print_Area" localSheetId="6">'07三公经费支出表'!$A$1:B9</definedName>
    <definedName name="_xlnm.Print_Titles" localSheetId="6">'07三公经费支出表'!$1:3</definedName>
    <definedName name="_xlnm.Print_Area" localSheetId="7">'08政府性基金预算支出情况表'!$A$1:K11</definedName>
    <definedName name="_xlnm.Print_Titles" localSheetId="7">'08政府性基金预算支出情况表'!$1:6</definedName>
    <definedName name="_xlnm.Print_Area" localSheetId="8">'09国有资本经营预算收支表'!$A$1:D13</definedName>
    <definedName name="_xlnm.Print_Titles" localSheetId="8">'09国有资本经营预算收支表'!$1:3</definedName>
    <definedName name="_xlnm.Print_Area" localSheetId="9">'10机关运行经费'!$A$1:C9</definedName>
    <definedName name="_xlnm.Print_Titles" localSheetId="9">'10机关运行经费'!$1:3</definedName>
    <definedName name="_xlnm.Print_Area" localSheetId="10">'11预算项目支出绩效目标表'!$A$1:I31</definedName>
    <definedName name="_xlnm.Print_Titles" localSheetId="10">'11预算项目支出绩效目标表'!$1:7</definedName>
    <definedName name="\aa" localSheetId="3">#REF!</definedName>
    <definedName name="\aa">#REF!</definedName>
    <definedName name="\d" localSheetId="3">#REF!</definedName>
    <definedName name="\d">#REF!</definedName>
    <definedName name="\P" localSheetId="3">#REF!</definedName>
    <definedName name="\P">#REF!</definedName>
    <definedName name="\x" localSheetId="3">#REF!</definedName>
    <definedName name="\x">#REF!</definedName>
    <definedName name="\z">#N/A</definedName>
    <definedName name="_Key1" localSheetId="3" hidden="1">#REF!</definedName>
    <definedName name="_Key1" hidden="1">#REF!</definedName>
    <definedName name="_Order1" hidden="1">255</definedName>
    <definedName name="_Order2" hidden="1">255</definedName>
    <definedName name="_Sort" localSheetId="3" hidden="1">#REF!</definedName>
    <definedName name="_Sort" hidden="1">#REF!</definedName>
    <definedName name="A">#N/A</definedName>
    <definedName name="aaaaaaa" localSheetId="3">#REF!</definedName>
    <definedName name="aaaaaaa">#REF!</definedName>
    <definedName name="B">#N/A</definedName>
    <definedName name="Database" localSheetId="3" hidden="1">#REF!</definedName>
    <definedName name="Database" hidden="1">#REF!</definedName>
    <definedName name="dddddd" localSheetId="3">#REF!</definedName>
    <definedName name="dddddd">#REF!</definedName>
    <definedName name="ffffff" localSheetId="3">#REF!</definedName>
    <definedName name="ffffff">#REF!</definedName>
    <definedName name="ggggg" localSheetId="3">#REF!</definedName>
    <definedName name="ggggg">#REF!</definedName>
    <definedName name="gxxe2003">'[1]P1012001'!$A$6:$E$117</definedName>
    <definedName name="hhh" localSheetId="3">'[2]Mp-team 1'!#REF!</definedName>
    <definedName name="hhh">'[2]Mp-team 1'!#REF!</definedName>
    <definedName name="hhhhhh" localSheetId="3">#REF!</definedName>
    <definedName name="hhhhhh">#REF!</definedName>
    <definedName name="hhhhhhhhh" localSheetId="3">#REF!</definedName>
    <definedName name="hhhhhhhhh">#REF!</definedName>
    <definedName name="jjjjj" localSheetId="3">#REF!</definedName>
    <definedName name="jjjjj">#REF!</definedName>
    <definedName name="kkkkk" localSheetId="3">#REF!</definedName>
    <definedName name="kkkkk">#REF!</definedName>
    <definedName name="_xlnm.Print_Area" hidden="1">#N/A</definedName>
    <definedName name="_xlnm.Print_Titles" hidden="1">#N/A</definedName>
    <definedName name="rrrrr" localSheetId="3">#REF!</definedName>
    <definedName name="rrrrr">#REF!</definedName>
    <definedName name="sss">#N/A</definedName>
    <definedName name="ssss" localSheetId="3">#REF!</definedName>
    <definedName name="ssss">#REF!</definedName>
    <definedName name="zzzzz" localSheetId="3">#REF!</definedName>
    <definedName name="zzzzz">#REF!</definedName>
    <definedName name="啊啊" localSheetId="3">#REF!</definedName>
    <definedName name="啊啊">#REF!</definedName>
    <definedName name="安徽" localSheetId="3">#REF!</definedName>
    <definedName name="安徽">#REF!</definedName>
    <definedName name="北京" localSheetId="3">#REF!</definedName>
    <definedName name="北京">#REF!</definedName>
    <definedName name="不不不" localSheetId="3">#REF!</definedName>
    <definedName name="不不不">#REF!</definedName>
    <definedName name="大连" localSheetId="3">#REF!</definedName>
    <definedName name="大连">#REF!</definedName>
    <definedName name="第三批">#N/A</definedName>
    <definedName name="呃呃呃" localSheetId="3">#REF!</definedName>
    <definedName name="呃呃呃">#REF!</definedName>
    <definedName name="福建" localSheetId="3">#REF!</definedName>
    <definedName name="福建">#REF!</definedName>
    <definedName name="福建地区" localSheetId="3">#REF!</definedName>
    <definedName name="福建地区">#REF!</definedName>
    <definedName name="附表" localSheetId="3">#REF!</definedName>
    <definedName name="附表">#REF!</definedName>
    <definedName name="广东" localSheetId="3">#REF!</definedName>
    <definedName name="广东">#REF!</definedName>
    <definedName name="广东地区" localSheetId="3">#REF!</definedName>
    <definedName name="广东地区">#REF!</definedName>
    <definedName name="广西" localSheetId="3">#REF!</definedName>
    <definedName name="广西">#REF!</definedName>
    <definedName name="贵州" localSheetId="3">#REF!</definedName>
    <definedName name="贵州">#REF!</definedName>
    <definedName name="哈哈哈哈" localSheetId="3">#REF!</definedName>
    <definedName name="哈哈哈哈">#REF!</definedName>
    <definedName name="海南" localSheetId="3">#REF!</definedName>
    <definedName name="海南">#REF!</definedName>
    <definedName name="河北" localSheetId="3">#REF!</definedName>
    <definedName name="河北">#REF!</definedName>
    <definedName name="河南" localSheetId="3">#REF!</definedName>
    <definedName name="河南">#REF!</definedName>
    <definedName name="黑龙江" localSheetId="3">#REF!</definedName>
    <definedName name="黑龙江">#REF!</definedName>
    <definedName name="湖北" localSheetId="3">#REF!</definedName>
    <definedName name="湖北">#REF!</definedName>
    <definedName name="湖南" localSheetId="3">#REF!</definedName>
    <definedName name="湖南">#REF!</definedName>
    <definedName name="汇率" localSheetId="3">#REF!</definedName>
    <definedName name="汇率">#REF!</definedName>
    <definedName name="吉林" localSheetId="3">#REF!</definedName>
    <definedName name="吉林">#REF!</definedName>
    <definedName name="江苏" localSheetId="3">#REF!</definedName>
    <definedName name="江苏">#REF!</definedName>
    <definedName name="江西" localSheetId="3">#REF!</definedName>
    <definedName name="江西">#REF!</definedName>
    <definedName name="啦啦啦" localSheetId="3">#REF!</definedName>
    <definedName name="啦啦啦">#REF!</definedName>
    <definedName name="了" localSheetId="3">#REF!</definedName>
    <definedName name="了">#REF!</definedName>
    <definedName name="辽宁" localSheetId="3">#REF!</definedName>
    <definedName name="辽宁">#REF!</definedName>
    <definedName name="辽宁地区" localSheetId="3">#REF!</definedName>
    <definedName name="辽宁地区">#REF!</definedName>
    <definedName name="么么么么" localSheetId="3">#REF!</definedName>
    <definedName name="么么么么">#REF!</definedName>
    <definedName name="内蒙" localSheetId="3">#REF!</definedName>
    <definedName name="内蒙">#REF!</definedName>
    <definedName name="你" localSheetId="3">#REF!</definedName>
    <definedName name="你">#REF!</definedName>
    <definedName name="宁波" localSheetId="3">#REF!</definedName>
    <definedName name="宁波">#REF!</definedName>
    <definedName name="宁夏" localSheetId="3">#REF!</definedName>
    <definedName name="宁夏">#REF!</definedName>
    <definedName name="悄悄" localSheetId="3">#REF!</definedName>
    <definedName name="悄悄">#REF!</definedName>
    <definedName name="青岛" localSheetId="3">#REF!</definedName>
    <definedName name="青岛">#REF!</definedName>
    <definedName name="青海" localSheetId="3">#REF!</definedName>
    <definedName name="青海">#REF!</definedName>
    <definedName name="全国收入累计">#N/A</definedName>
    <definedName name="日日日" localSheetId="3">#REF!</definedName>
    <definedName name="日日日">#REF!</definedName>
    <definedName name="厦门" localSheetId="3">#REF!</definedName>
    <definedName name="厦门">#REF!</definedName>
    <definedName name="山东" localSheetId="3">#REF!</definedName>
    <definedName name="山东">#REF!</definedName>
    <definedName name="山东地区" localSheetId="3">#REF!</definedName>
    <definedName name="山东地区">#REF!</definedName>
    <definedName name="山西" localSheetId="3">#REF!</definedName>
    <definedName name="山西">#REF!</definedName>
    <definedName name="陕西" localSheetId="3">#REF!</definedName>
    <definedName name="陕西">#REF!</definedName>
    <definedName name="上海" localSheetId="3">#REF!</definedName>
    <definedName name="上海">#REF!</definedName>
    <definedName name="深圳" localSheetId="3">#REF!</definedName>
    <definedName name="深圳">#REF!</definedName>
    <definedName name="生产列1" localSheetId="3">#REF!</definedName>
    <definedName name="生产列1">#REF!</definedName>
    <definedName name="生产列11" localSheetId="3">#REF!</definedName>
    <definedName name="生产列11">#REF!</definedName>
    <definedName name="生产列15" localSheetId="3">#REF!</definedName>
    <definedName name="生产列15">#REF!</definedName>
    <definedName name="生产列16" localSheetId="3">#REF!</definedName>
    <definedName name="生产列16">#REF!</definedName>
    <definedName name="生产列17" localSheetId="3">#REF!</definedName>
    <definedName name="生产列17">#REF!</definedName>
    <definedName name="生产列19" localSheetId="3">#REF!</definedName>
    <definedName name="生产列19">#REF!</definedName>
    <definedName name="生产列2" localSheetId="3">#REF!</definedName>
    <definedName name="生产列2">#REF!</definedName>
    <definedName name="生产列20" localSheetId="3">#REF!</definedName>
    <definedName name="生产列20">#REF!</definedName>
    <definedName name="生产列3" localSheetId="3">#REF!</definedName>
    <definedName name="生产列3">#REF!</definedName>
    <definedName name="生产列4" localSheetId="3">#REF!</definedName>
    <definedName name="生产列4">#REF!</definedName>
    <definedName name="生产列5" localSheetId="3">#REF!</definedName>
    <definedName name="生产列5">#REF!</definedName>
    <definedName name="生产列6" localSheetId="3">#REF!</definedName>
    <definedName name="生产列6">#REF!</definedName>
    <definedName name="生产列7" localSheetId="3">#REF!</definedName>
    <definedName name="生产列7">#REF!</definedName>
    <definedName name="生产列8" localSheetId="3">#REF!</definedName>
    <definedName name="生产列8">#REF!</definedName>
    <definedName name="生产列9" localSheetId="3">#REF!</definedName>
    <definedName name="生产列9">#REF!</definedName>
    <definedName name="生产期" localSheetId="3">#REF!</definedName>
    <definedName name="生产期">#REF!</definedName>
    <definedName name="生产期1" localSheetId="3">#REF!</definedName>
    <definedName name="生产期1">#REF!</definedName>
    <definedName name="生产期11" localSheetId="3">#REF!</definedName>
    <definedName name="生产期11">#REF!</definedName>
    <definedName name="生产期15" localSheetId="3">#REF!</definedName>
    <definedName name="生产期15">#REF!</definedName>
    <definedName name="生产期16" localSheetId="3">#REF!</definedName>
    <definedName name="生产期16">#REF!</definedName>
    <definedName name="生产期17" localSheetId="3">#REF!</definedName>
    <definedName name="生产期17">#REF!</definedName>
    <definedName name="生产期19" localSheetId="3">#REF!</definedName>
    <definedName name="生产期19">#REF!</definedName>
    <definedName name="生产期2" localSheetId="3">#REF!</definedName>
    <definedName name="生产期2">#REF!</definedName>
    <definedName name="生产期20" localSheetId="3">#REF!</definedName>
    <definedName name="生产期20">#REF!</definedName>
    <definedName name="生产期3" localSheetId="3">#REF!</definedName>
    <definedName name="生产期3">#REF!</definedName>
    <definedName name="生产期4" localSheetId="3">#REF!</definedName>
    <definedName name="生产期4">#REF!</definedName>
    <definedName name="生产期5" localSheetId="3">#REF!</definedName>
    <definedName name="生产期5">#REF!</definedName>
    <definedName name="生产期6" localSheetId="3">#REF!</definedName>
    <definedName name="生产期6">#REF!</definedName>
    <definedName name="生产期7" localSheetId="3">#REF!</definedName>
    <definedName name="生产期7">#REF!</definedName>
    <definedName name="生产期8" localSheetId="3">#REF!</definedName>
    <definedName name="生产期8">#REF!</definedName>
    <definedName name="生产期9" localSheetId="3">#REF!</definedName>
    <definedName name="生产期9">#REF!</definedName>
    <definedName name="省级">#N/A</definedName>
    <definedName name="时代" localSheetId="3">#REF!</definedName>
    <definedName name="时代">#REF!</definedName>
    <definedName name="是" localSheetId="3">#REF!</definedName>
    <definedName name="是">#REF!</definedName>
    <definedName name="是水水水水" localSheetId="3">#REF!</definedName>
    <definedName name="是水水水水">#REF!</definedName>
    <definedName name="收入表">#N/A</definedName>
    <definedName name="水水水嘎嘎嘎水" localSheetId="3">#REF!</definedName>
    <definedName name="水水水嘎嘎嘎水">#REF!</definedName>
    <definedName name="水水水水" localSheetId="3">#REF!</definedName>
    <definedName name="水水水水">#REF!</definedName>
    <definedName name="四川" localSheetId="3">#REF!</definedName>
    <definedName name="四川">#REF!</definedName>
    <definedName name="天津" localSheetId="3">#REF!</definedName>
    <definedName name="天津">#REF!</definedName>
    <definedName name="我问问" localSheetId="3">#REF!</definedName>
    <definedName name="我问问">#REF!</definedName>
    <definedName name="西藏" localSheetId="3">#REF!</definedName>
    <definedName name="西藏">#REF!</definedName>
    <definedName name="新疆" localSheetId="3">#REF!</definedName>
    <definedName name="新疆">#REF!</definedName>
    <definedName name="一i" localSheetId="3">#REF!</definedName>
    <definedName name="一i">#REF!</definedName>
    <definedName name="一一i" localSheetId="3">#REF!</definedName>
    <definedName name="一一i">#REF!</definedName>
    <definedName name="云南" localSheetId="3">#REF!</definedName>
    <definedName name="云南">#REF!</definedName>
    <definedName name="啧啧啧" localSheetId="3">#REF!</definedName>
    <definedName name="啧啧啧">#REF!</definedName>
    <definedName name="浙江" localSheetId="3">#REF!</definedName>
    <definedName name="浙江">#REF!</definedName>
    <definedName name="浙江地区" localSheetId="3">#REF!</definedName>
    <definedName name="浙江地区">#REF!</definedName>
    <definedName name="重庆" localSheetId="3">#REF!</definedName>
    <definedName name="重庆">#REF!</definedName>
  </definedNames>
  <calcPr calcId="144525"/>
</workbook>
</file>

<file path=xl/sharedStrings.xml><?xml version="1.0" encoding="utf-8"?>
<sst xmlns="http://schemas.openxmlformats.org/spreadsheetml/2006/main" count="450">
  <si>
    <t>2020年部门收支总体情况表</t>
  </si>
  <si>
    <t>单位名称：温县文化广电和旅游局</t>
  </si>
  <si>
    <t>单位：万元</t>
  </si>
  <si>
    <t>收入</t>
  </si>
  <si>
    <t>支出</t>
  </si>
  <si>
    <t>项目</t>
  </si>
  <si>
    <t>金额</t>
  </si>
  <si>
    <t>合计</t>
  </si>
  <si>
    <t>上年结转结余</t>
  </si>
  <si>
    <t>本年支出</t>
  </si>
  <si>
    <t>一般公共预算结转结余</t>
  </si>
  <si>
    <t xml:space="preserve"> 政府性基金结转结余</t>
  </si>
  <si>
    <t>一般公共预算</t>
  </si>
  <si>
    <t>政府性基金预算</t>
  </si>
  <si>
    <t>专户管理的行政事业性收费</t>
  </si>
  <si>
    <t>国有资本经营预算收入</t>
  </si>
  <si>
    <t>其他资金</t>
  </si>
  <si>
    <t>小计</t>
  </si>
  <si>
    <t>其中：财政拨款</t>
  </si>
  <si>
    <t>一、一般公共预算收入</t>
  </si>
  <si>
    <t>一、基本支出</t>
  </si>
  <si>
    <t xml:space="preserve">    财政拨款</t>
  </si>
  <si>
    <t xml:space="preserve">    人员支出</t>
  </si>
  <si>
    <t xml:space="preserve">    非税收入</t>
  </si>
  <si>
    <t xml:space="preserve">    公用支出</t>
  </si>
  <si>
    <t xml:space="preserve">    上级专项转移支付收入</t>
  </si>
  <si>
    <t>二、项目支出</t>
  </si>
  <si>
    <t>二、政府性基金预算</t>
  </si>
  <si>
    <t xml:space="preserve">    部门支出</t>
  </si>
  <si>
    <t>三、纳入财政专户管理的行政事业性收费</t>
  </si>
  <si>
    <t xml:space="preserve">    专项支出</t>
  </si>
  <si>
    <t>四、国有资本经营预算收入</t>
  </si>
  <si>
    <t>五、其他资金</t>
  </si>
  <si>
    <t>当年收入合计</t>
  </si>
  <si>
    <t>六、上年结转结余</t>
  </si>
  <si>
    <t xml:space="preserve">    一般公共预算结转结余</t>
  </si>
  <si>
    <t xml:space="preserve">    基金结转结余</t>
  </si>
  <si>
    <t>收入总计</t>
  </si>
  <si>
    <t>支出总计</t>
  </si>
  <si>
    <t>2020年部门收入总体情况表</t>
  </si>
  <si>
    <t>科目代码</t>
  </si>
  <si>
    <t>科目名称</t>
  </si>
  <si>
    <t>总计</t>
  </si>
  <si>
    <t>一般公共预算支出</t>
  </si>
  <si>
    <t>政府性基金支出</t>
  </si>
  <si>
    <t>纳入财政专户管理的行政事业性收费</t>
  </si>
  <si>
    <t>本年预拨数</t>
  </si>
  <si>
    <t>财政拨款</t>
  </si>
  <si>
    <t>非税收入</t>
  </si>
  <si>
    <t>上级专项转移支付</t>
  </si>
  <si>
    <t>上年一般公共预算结余结转</t>
  </si>
  <si>
    <t>当年收入安排支出</t>
  </si>
  <si>
    <t>上年结余结转</t>
  </si>
  <si>
    <t>类</t>
  </si>
  <si>
    <t>款</t>
  </si>
  <si>
    <t>项</t>
  </si>
  <si>
    <t>财拨（小计）</t>
  </si>
  <si>
    <t>本级财力</t>
  </si>
  <si>
    <t>一般转移支付</t>
  </si>
  <si>
    <t>非税（小计）</t>
  </si>
  <si>
    <t>专项收入</t>
  </si>
  <si>
    <t>行政事业性收费</t>
  </si>
  <si>
    <t>罚没收入</t>
  </si>
  <si>
    <t>国有资源资产有偿使用收入</t>
  </si>
  <si>
    <t>其他非税收入</t>
  </si>
  <si>
    <t>**</t>
  </si>
  <si>
    <t>文化旅游体育与传媒支出</t>
  </si>
  <si>
    <t xml:space="preserve">  文化和旅游</t>
  </si>
  <si>
    <t xml:space="preserve">    行政运行（文化）</t>
  </si>
  <si>
    <t>207</t>
  </si>
  <si>
    <t>01</t>
  </si>
  <si>
    <t xml:space="preserve">      行政人员及机关技术工人年工资总额</t>
  </si>
  <si>
    <t xml:space="preserve">      年终一次性奖金</t>
  </si>
  <si>
    <t xml:space="preserve">      工伤保险费</t>
  </si>
  <si>
    <t xml:space="preserve">      生育保险费</t>
  </si>
  <si>
    <t xml:space="preserve">      采暖补贴</t>
  </si>
  <si>
    <t xml:space="preserve">      年度目标考核奖</t>
  </si>
  <si>
    <t xml:space="preserve">      在职人员定额公用经费</t>
  </si>
  <si>
    <t xml:space="preserve">      在职人员公用经费（公务交通）</t>
  </si>
  <si>
    <t xml:space="preserve">    一般行政管理事务（文化）</t>
  </si>
  <si>
    <t>02</t>
  </si>
  <si>
    <t xml:space="preserve">      舞台艺术送农民</t>
  </si>
  <si>
    <t xml:space="preserve">      非遗暨太极拳外宣推广费</t>
  </si>
  <si>
    <t xml:space="preserve">      文化综合体项目建设资金</t>
  </si>
  <si>
    <t xml:space="preserve">      城市书屋建设经费</t>
  </si>
  <si>
    <t xml:space="preserve">    文化和旅游市场管理</t>
  </si>
  <si>
    <t>12</t>
  </si>
  <si>
    <t xml:space="preserve">      文化市场办案经费</t>
  </si>
  <si>
    <t xml:space="preserve">    旅游宣传</t>
  </si>
  <si>
    <t>13</t>
  </si>
  <si>
    <t xml:space="preserve">      央视旅游宣传片投放经费</t>
  </si>
  <si>
    <t xml:space="preserve">      编制全域旅游规划经费</t>
  </si>
  <si>
    <t xml:space="preserve">    其他文化和旅游支出</t>
  </si>
  <si>
    <t>99</t>
  </si>
  <si>
    <t xml:space="preserve">      事业人员及事业技术工人年基本工资</t>
  </si>
  <si>
    <t xml:space="preserve">      70%基础性绩效工资</t>
  </si>
  <si>
    <t xml:space="preserve">      30%奖励性绩效工资</t>
  </si>
  <si>
    <t xml:space="preserve">      在职人员其他工资福利支出</t>
  </si>
  <si>
    <t xml:space="preserve">      国家保留津贴（事业）</t>
  </si>
  <si>
    <t xml:space="preserve">      图书馆、文化馆（站）免费开放资金</t>
  </si>
  <si>
    <t xml:space="preserve">      公共文化服务体系建设资金</t>
  </si>
  <si>
    <t xml:space="preserve">  文物</t>
  </si>
  <si>
    <t xml:space="preserve">    博物馆</t>
  </si>
  <si>
    <t>05</t>
  </si>
  <si>
    <t xml:space="preserve">      博物馆免费开放资金</t>
  </si>
  <si>
    <t xml:space="preserve">  体育</t>
  </si>
  <si>
    <t xml:space="preserve">    体育场馆</t>
  </si>
  <si>
    <t>03</t>
  </si>
  <si>
    <t>07</t>
  </si>
  <si>
    <t xml:space="preserve">      体育场拆除费用</t>
  </si>
  <si>
    <t xml:space="preserve">    群众体育</t>
  </si>
  <si>
    <t>08</t>
  </si>
  <si>
    <t xml:space="preserve">      全民健身经费</t>
  </si>
  <si>
    <t xml:space="preserve">      老年体协经费</t>
  </si>
  <si>
    <t xml:space="preserve">  旅游发展基金支出</t>
  </si>
  <si>
    <t xml:space="preserve">    地方旅游开发项目补助</t>
  </si>
  <si>
    <t>09</t>
  </si>
  <si>
    <t>04</t>
  </si>
  <si>
    <t xml:space="preserve">      旅游发展基金</t>
  </si>
  <si>
    <t>社会保障和就业支出</t>
  </si>
  <si>
    <t xml:space="preserve">  行政事业单位养老支出</t>
  </si>
  <si>
    <t xml:space="preserve">    行政单位离退休</t>
  </si>
  <si>
    <t>208</t>
  </si>
  <si>
    <t xml:space="preserve">      退休人员健康休养费</t>
  </si>
  <si>
    <t xml:space="preserve">    机关事业单位基本养老保险缴费支出</t>
  </si>
  <si>
    <t xml:space="preserve">      养老保险金</t>
  </si>
  <si>
    <t>卫生健康支出</t>
  </si>
  <si>
    <t xml:space="preserve">  行政事业单位医疗</t>
  </si>
  <si>
    <t xml:space="preserve">    行政单位医疗</t>
  </si>
  <si>
    <t>210</t>
  </si>
  <si>
    <t>11</t>
  </si>
  <si>
    <t xml:space="preserve">      医疗保险金</t>
  </si>
  <si>
    <t xml:space="preserve">    事业单位医疗</t>
  </si>
  <si>
    <t>2020年部门支出总体情况表</t>
  </si>
  <si>
    <t>科目编码</t>
  </si>
  <si>
    <t>单位名称</t>
  </si>
  <si>
    <t>2020年</t>
  </si>
  <si>
    <t>基本支出</t>
  </si>
  <si>
    <t>项目支出</t>
  </si>
  <si>
    <t>人员经费支出</t>
  </si>
  <si>
    <t>公用经费支出</t>
  </si>
  <si>
    <t>部门支出</t>
  </si>
  <si>
    <t>专项支出</t>
  </si>
  <si>
    <t xml:space="preserve">  207</t>
  </si>
  <si>
    <t xml:space="preserve">  01</t>
  </si>
  <si>
    <t xml:space="preserve">  02</t>
  </si>
  <si>
    <t xml:space="preserve">  12</t>
  </si>
  <si>
    <t xml:space="preserve">  13</t>
  </si>
  <si>
    <t xml:space="preserve">  99</t>
  </si>
  <si>
    <t xml:space="preserve">  05</t>
  </si>
  <si>
    <t xml:space="preserve">  03</t>
  </si>
  <si>
    <t xml:space="preserve">  07</t>
  </si>
  <si>
    <t xml:space="preserve">  08</t>
  </si>
  <si>
    <t xml:space="preserve">  09</t>
  </si>
  <si>
    <t xml:space="preserve">  04</t>
  </si>
  <si>
    <t xml:space="preserve">  208</t>
  </si>
  <si>
    <t xml:space="preserve">  210</t>
  </si>
  <si>
    <t xml:space="preserve">  11</t>
  </si>
  <si>
    <t>2020年财政拨款收支总体情况表</t>
  </si>
  <si>
    <t>收                             入</t>
  </si>
  <si>
    <t>支                        出</t>
  </si>
  <si>
    <t>项                    目</t>
  </si>
  <si>
    <t>金　额</t>
  </si>
  <si>
    <t>项            目</t>
  </si>
  <si>
    <t xml:space="preserve"> 基金结转结余</t>
  </si>
  <si>
    <t>政府性基金</t>
  </si>
  <si>
    <t>一、一般公共服务</t>
  </si>
  <si>
    <t>二、外交</t>
  </si>
  <si>
    <t>三、国防</t>
  </si>
  <si>
    <t>四、公共安全</t>
  </si>
  <si>
    <t>五、教育</t>
  </si>
  <si>
    <t>三、专户管理的行政事业性收费</t>
  </si>
  <si>
    <t>六、科学技术</t>
  </si>
  <si>
    <t>七、文化旅游体育与传媒</t>
  </si>
  <si>
    <t>八、社会保障和就业</t>
  </si>
  <si>
    <t>九、社会保险基金支出</t>
  </si>
  <si>
    <t>十、卫生健康</t>
  </si>
  <si>
    <t>十一、节能环保</t>
  </si>
  <si>
    <t>十二、城乡社区事务</t>
  </si>
  <si>
    <t>十三、农林水事务</t>
  </si>
  <si>
    <t>十四、交通运输</t>
  </si>
  <si>
    <t>十五、资源勘探信息等支出</t>
  </si>
  <si>
    <t>十六、商业服务业等支出</t>
  </si>
  <si>
    <t>十七、金融支出</t>
  </si>
  <si>
    <t>十九、援助其他地区支出</t>
  </si>
  <si>
    <t>二十、自然资源海洋气象等支出</t>
  </si>
  <si>
    <t>二十一、住房保障支出</t>
  </si>
  <si>
    <t>二十二、粮油物资储备支出</t>
  </si>
  <si>
    <t>二十三、国有资本经营预算</t>
  </si>
  <si>
    <t>二十四、灾害防治及应急管理</t>
  </si>
  <si>
    <t>二十七、预备费</t>
  </si>
  <si>
    <t>二十九、其他支出</t>
  </si>
  <si>
    <t>三十、转移性支出</t>
  </si>
  <si>
    <t>三十一、债务还本支出</t>
  </si>
  <si>
    <t>三十二、债务付息支出</t>
  </si>
  <si>
    <t>三十三、债务发行费用支出</t>
  </si>
  <si>
    <t xml:space="preserve">  收  入  合  计</t>
  </si>
  <si>
    <t>支出合计</t>
  </si>
  <si>
    <t>2020年部门一般公共预算支出情况表</t>
  </si>
  <si>
    <t>科目</t>
  </si>
  <si>
    <t>2020年一般公共预算基本支出情况表</t>
  </si>
  <si>
    <t>部门经济分类</t>
  </si>
  <si>
    <t>政府经济分类</t>
  </si>
  <si>
    <t>上年一般公共预算结转</t>
  </si>
  <si>
    <t>温县文化广电和旅游局机关</t>
  </si>
  <si>
    <t xml:space="preserve">  行政人员及机关技术工人年工资总额</t>
  </si>
  <si>
    <t xml:space="preserve">    基本工资</t>
  </si>
  <si>
    <t>501</t>
  </si>
  <si>
    <t>工资奖金津补贴</t>
  </si>
  <si>
    <t xml:space="preserve">    津贴补贴</t>
  </si>
  <si>
    <t xml:space="preserve">  年终一次性奖金</t>
  </si>
  <si>
    <t xml:space="preserve">    奖金</t>
  </si>
  <si>
    <t xml:space="preserve">  医疗保险金</t>
  </si>
  <si>
    <t xml:space="preserve">    城镇职工基本医疗保险缴费</t>
  </si>
  <si>
    <t>社会保障缴费</t>
  </si>
  <si>
    <t xml:space="preserve">  养老保险金</t>
  </si>
  <si>
    <t xml:space="preserve">    机关事业单位基本养老保险费</t>
  </si>
  <si>
    <t xml:space="preserve">  工伤保险费</t>
  </si>
  <si>
    <t xml:space="preserve">    其他社会保障性缴费</t>
  </si>
  <si>
    <t xml:space="preserve">  生育保险费</t>
  </si>
  <si>
    <t xml:space="preserve">  采暖补贴</t>
  </si>
  <si>
    <t xml:space="preserve">  年度目标考核奖</t>
  </si>
  <si>
    <t xml:space="preserve">  退休人员健康休养费</t>
  </si>
  <si>
    <t xml:space="preserve">    退休费</t>
  </si>
  <si>
    <t>509</t>
  </si>
  <si>
    <t>离退休费</t>
  </si>
  <si>
    <t xml:space="preserve">  在职人员定额公用经费</t>
  </si>
  <si>
    <t xml:space="preserve">    办公费</t>
  </si>
  <si>
    <t>502</t>
  </si>
  <si>
    <t>办公经费</t>
  </si>
  <si>
    <t xml:space="preserve">  在职人员公用经费（公务交通）</t>
  </si>
  <si>
    <t xml:space="preserve">    其他交通费用</t>
  </si>
  <si>
    <t>温县文化广电和旅游局事业机构</t>
  </si>
  <si>
    <t xml:space="preserve">  事业人员及事业技术工人年基本工资</t>
  </si>
  <si>
    <t>505</t>
  </si>
  <si>
    <t>工资福利支出</t>
  </si>
  <si>
    <t xml:space="preserve">  70%基础性绩效工资</t>
  </si>
  <si>
    <t xml:space="preserve">    绩效工资</t>
  </si>
  <si>
    <t xml:space="preserve">  30%奖励性绩效工资</t>
  </si>
  <si>
    <t xml:space="preserve">  在职人员其他工资福利支出</t>
  </si>
  <si>
    <t xml:space="preserve">    其他工资福利支出</t>
  </si>
  <si>
    <t xml:space="preserve">  国家保留津贴（事业）</t>
  </si>
  <si>
    <t>商品和服务支出</t>
  </si>
  <si>
    <t>2020年一般公共预算“三公”经费支出情况表</t>
  </si>
  <si>
    <t>项      目</t>
  </si>
  <si>
    <t>2020年“三公”经费预算数</t>
  </si>
  <si>
    <t>共计</t>
  </si>
  <si>
    <t>1、因公出国（境）费用</t>
  </si>
  <si>
    <t>2、公务接待费</t>
  </si>
  <si>
    <t>3、公务用车费</t>
  </si>
  <si>
    <t>其中：（1）公务用车运行维护费</t>
  </si>
  <si>
    <t xml:space="preserve">      （2）公务用车购置</t>
  </si>
  <si>
    <t>注：按照党中央、国务院有关规定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t>
  </si>
  <si>
    <t>2020年部门政府性基金支出情况表</t>
  </si>
  <si>
    <t>2020年国有资本经营预算收支表</t>
  </si>
  <si>
    <t>项 目</t>
  </si>
  <si>
    <t>收入预算数</t>
  </si>
  <si>
    <t>支出预算数</t>
  </si>
  <si>
    <t>利润收入</t>
  </si>
  <si>
    <t>解决历史遗留问题及改革成本支出</t>
  </si>
  <si>
    <t>股利、股息收入</t>
  </si>
  <si>
    <t>国有企业资本金注入</t>
  </si>
  <si>
    <t>产权转让收入</t>
  </si>
  <si>
    <t>国有企业政策性补贴</t>
  </si>
  <si>
    <t>清算收入</t>
  </si>
  <si>
    <t>金融国有资本经营预算支出</t>
  </si>
  <si>
    <t>其他国有资本经营预算收入</t>
  </si>
  <si>
    <t>其他国有资本经营预算支出</t>
  </si>
  <si>
    <t>本年收入合计</t>
  </si>
  <si>
    <t>本年支出合计</t>
  </si>
  <si>
    <t>上级专项转移支付收入</t>
  </si>
  <si>
    <t>调出资金</t>
  </si>
  <si>
    <t>上年结转收入</t>
  </si>
  <si>
    <t>2020年机关运行经费</t>
  </si>
  <si>
    <t>部门预算经济分类</t>
  </si>
  <si>
    <t>政府预算经济分类</t>
  </si>
  <si>
    <t xml:space="preserve">  办公费</t>
  </si>
  <si>
    <t xml:space="preserve">  因公出国（境）费用</t>
  </si>
  <si>
    <t>因公出国（境）费用</t>
  </si>
  <si>
    <t xml:space="preserve">  公务用车运行维护费</t>
  </si>
  <si>
    <t>2020年项目绩效目标申报表</t>
  </si>
  <si>
    <t>填报单位（盖章）：温县文化广电和旅游局</t>
  </si>
  <si>
    <t>负责人（签字）：</t>
  </si>
  <si>
    <t>项目名称</t>
  </si>
  <si>
    <t>项目主管部门</t>
  </si>
  <si>
    <t>项目周期</t>
  </si>
  <si>
    <t>资金情况（万元）</t>
  </si>
  <si>
    <t>上级补助资金</t>
  </si>
  <si>
    <t>本级财政资金</t>
  </si>
  <si>
    <t>政策依据</t>
  </si>
  <si>
    <t>年度目标</t>
  </si>
  <si>
    <t>绩效指标</t>
  </si>
  <si>
    <t>一级   指标</t>
  </si>
  <si>
    <t>二级指标</t>
  </si>
  <si>
    <t>三级指标</t>
  </si>
  <si>
    <t>指标值</t>
  </si>
  <si>
    <t>产出   指标</t>
  </si>
  <si>
    <t>数量指标</t>
  </si>
  <si>
    <t>质量指标</t>
  </si>
  <si>
    <t>时效指标</t>
  </si>
  <si>
    <t>成本指标</t>
  </si>
  <si>
    <t>效益   指标</t>
  </si>
  <si>
    <t>经济效益指标</t>
  </si>
  <si>
    <t>社会效益指标</t>
  </si>
  <si>
    <t>生态效益指标</t>
  </si>
  <si>
    <t>可持续影响指标</t>
  </si>
  <si>
    <t>满意度  指标</t>
  </si>
  <si>
    <t>服务对象满意度指标</t>
  </si>
  <si>
    <t>2020项目绩效目标申报表</t>
  </si>
  <si>
    <t>填报单位：</t>
  </si>
  <si>
    <t>温县文旅局</t>
  </si>
  <si>
    <t>争取县财政资金建设城市书屋</t>
  </si>
  <si>
    <t>项目主管
部门</t>
  </si>
  <si>
    <t xml:space="preserve">温县文化广电和旅局
</t>
  </si>
  <si>
    <t>12月</t>
  </si>
  <si>
    <t>资金情况  （万元）</t>
  </si>
  <si>
    <t>中共温县县委  温县人民政府关于印发《“书香温县”全民阅读三年行动计划（2019-2021年）》的通知</t>
  </si>
  <si>
    <t>完善英雄书屋、配齐太极书屋、建成子夏书屋等3个城市书屋和一个24小时微型图书馆。提高群众文化素养，提升城市品位。</t>
  </si>
  <si>
    <t>绩 效 指 标</t>
  </si>
  <si>
    <t>一级指示</t>
  </si>
  <si>
    <t>二级指示</t>
  </si>
  <si>
    <t>三级指示</t>
  </si>
  <si>
    <t>产出
指标</t>
  </si>
  <si>
    <t>数量  
指标</t>
  </si>
  <si>
    <t>完成温县5个城市书屋和一个24小时微型图书馆建设任务</t>
  </si>
  <si>
    <t>≥90%</t>
  </si>
  <si>
    <t>质量 
指标</t>
  </si>
  <si>
    <t>高标准建设城市书屋，使古温处处溢满书香。</t>
  </si>
  <si>
    <t>时效
指标</t>
  </si>
  <si>
    <t>在年度内完成</t>
  </si>
  <si>
    <t xml:space="preserve">≥90%
</t>
  </si>
  <si>
    <t>效益      指标</t>
  </si>
  <si>
    <t>成本
指标</t>
  </si>
  <si>
    <t>按招投标结果</t>
  </si>
  <si>
    <t xml:space="preserve">经济效益
</t>
  </si>
  <si>
    <t>属于公益活动，不产生经济效益。</t>
  </si>
  <si>
    <t>社会效
益指标</t>
  </si>
  <si>
    <t>通过建设城市书屋，解决群众看书难问题，打造15分钟阅读服务圈。深受群众欢迎。</t>
  </si>
  <si>
    <t>生态效益</t>
  </si>
  <si>
    <t>为群众提供舒适温馨的阅读环境，提升城市品位，提高群众素质。</t>
  </si>
  <si>
    <t>可持
续影
响指
标</t>
  </si>
  <si>
    <t>以点带面，由小及大，由远及近，让更多的人、更多的家庭爱上阅读，崇尚阅读，营造浓浓的书香气息。进而改变整个家庭、整个社会的命运。</t>
  </si>
  <si>
    <t>满意度指标</t>
  </si>
  <si>
    <t>温县人民和来温人员</t>
  </si>
  <si>
    <t>温县全域旅游发展总体规划编制</t>
  </si>
  <si>
    <t>国家全域旅游示范区创建工作安排</t>
  </si>
  <si>
    <t>编制完成温县全域旅游发展总体规划</t>
  </si>
  <si>
    <t>≥100</t>
  </si>
  <si>
    <t>确定国内知名旅游规划院编制温县全域旅游发展总体规划</t>
  </si>
  <si>
    <t>发展全域旅游，实现游客数量，旅游综合收入提高</t>
  </si>
  <si>
    <t>带动第三
产业增收</t>
  </si>
  <si>
    <t>通过发展全域旅游，丰富旅游产品结合，提升旅游服务水平，为广大群众提供更多优质的旅游体验</t>
  </si>
  <si>
    <t xml:space="preserve">提升温县美誉度度
</t>
  </si>
  <si>
    <t>加强旅游区生态环境保护和综合治理，减少旅游产业对生态环境的不利影响</t>
  </si>
  <si>
    <t>拉动旅游
业发展</t>
  </si>
  <si>
    <t>温县全域旅游总体的编制，实行对提高旅游行业技术创新、管理创新和服务创新产生持续深远的影响</t>
  </si>
  <si>
    <t>制定旅游产业长期规划</t>
  </si>
  <si>
    <t>来温游客及太极拳爱好者</t>
  </si>
  <si>
    <t>2019项目绩效目标申报表</t>
  </si>
  <si>
    <t>填报单位：温县文化广电和旅局</t>
  </si>
  <si>
    <t>温县体育场拆除项目</t>
  </si>
  <si>
    <t>温县文化广电和旅局</t>
  </si>
  <si>
    <t>1月</t>
  </si>
  <si>
    <t>温县人民政府子夏湖项目建设规划安排</t>
  </si>
  <si>
    <t>完成体育场主席台及周边房屋、综合训练房等的拆除</t>
  </si>
  <si>
    <t>体育场内所有房屋等建筑</t>
  </si>
  <si>
    <t>推动子夏湖工程项目建设进度</t>
  </si>
  <si>
    <t>在项目周期内完成</t>
  </si>
  <si>
    <t>经济效益</t>
  </si>
  <si>
    <t>通过体育场拆除为子夏湖工程建设提供用地，推动人工湖建设，加强水土资源保护</t>
  </si>
  <si>
    <t>扩大绿地面积，提升水土环境</t>
  </si>
  <si>
    <t>可持续影
响指标</t>
  </si>
  <si>
    <t>扩大公园数量，为园林城市建设增添光彩</t>
  </si>
  <si>
    <t>温县子夏湖锻炼群众及周边居民满意度</t>
  </si>
  <si>
    <t>填报单位（盖章）：文广旅局</t>
  </si>
  <si>
    <t>温县文化综合体建设项目</t>
  </si>
  <si>
    <r>
      <rPr>
        <sz val="11"/>
        <rFont val="宋体"/>
        <family val="3"/>
        <charset val="134"/>
      </rPr>
      <t>1</t>
    </r>
    <r>
      <rPr>
        <sz val="11"/>
        <rFont val="宋体"/>
        <family val="3"/>
        <charset val="134"/>
      </rPr>
      <t>8</t>
    </r>
    <r>
      <rPr>
        <sz val="11"/>
        <rFont val="宋体"/>
        <family val="3"/>
        <charset val="134"/>
      </rPr>
      <t>个月</t>
    </r>
  </si>
  <si>
    <t>《中共中央关于深化文化体制改革推动社会主义文化大发展大繁荣若干问题的决定》，《温县国民经济和社会发展第十三个五年规划纲要》，《温县城乡总体规划(2017-2030)暨中心城区总体城市设计》方案</t>
  </si>
  <si>
    <t>温县文化综合体项目是向社会开放为群众提供综合性文化服务的公益性文化机构，也是温县对外的一个暸望太极故里的一个至关重要的窗口。是全县人民提升内在幸福度的基地。为争创文明城市与创建和谐社会方面发挥重要作用。</t>
  </si>
  <si>
    <t>4500平米图书馆</t>
  </si>
  <si>
    <t>1座</t>
  </si>
  <si>
    <t>4000平米文化馆</t>
  </si>
  <si>
    <t>3550平米博物馆</t>
  </si>
  <si>
    <t>1800平米激光影城</t>
  </si>
  <si>
    <t>19000平米人民广场</t>
  </si>
  <si>
    <t>组织项目（工程）设计实施</t>
  </si>
  <si>
    <t>按时完成</t>
  </si>
  <si>
    <t>项目（工程）进度验收合格率</t>
  </si>
  <si>
    <t>三馆工程完成及时率</t>
  </si>
  <si>
    <t>激光影城完成及时率</t>
  </si>
  <si>
    <t>人民广场完成及时率</t>
  </si>
  <si>
    <t>建筑工程费用</t>
  </si>
  <si>
    <t>300万元</t>
  </si>
  <si>
    <t>设计、可研费用</t>
  </si>
  <si>
    <t>650万元</t>
  </si>
  <si>
    <t>设备购置费</t>
  </si>
  <si>
    <t>其他费用</t>
  </si>
  <si>
    <t>50万元</t>
  </si>
  <si>
    <t>基本预备及建设期利息</t>
  </si>
  <si>
    <t>公益性、商业性相结合带动经济效益</t>
  </si>
  <si>
    <t>≧90%</t>
  </si>
  <si>
    <t>为广大人民群众带来丰富多彩的文化盛宴</t>
  </si>
  <si>
    <t>持续有力的推动了各项群众活动、数字电影
工作深入开展</t>
  </si>
  <si>
    <t>更好的服务广大群众</t>
  </si>
  <si>
    <t>群众满意度</t>
  </si>
  <si>
    <t>填报单位（盖章）：  温县文旅局                   负责人（签字）：</t>
  </si>
  <si>
    <t>老家河南整体形象宣传片、焦作整体旅游形象宣传片</t>
  </si>
  <si>
    <t>11月</t>
  </si>
  <si>
    <t>2020年河南、焦作两项预计约400万元
（2019年温县承担的焦作市旅游形象宣传片费用275万元未支付）共计645万元</t>
  </si>
  <si>
    <t>河南省文化和旅游厅、市文化广电和旅游局的工作安排</t>
  </si>
  <si>
    <t>在合同期内提升宣传投放效果</t>
  </si>
  <si>
    <t xml:space="preserve">央视cctv-1/cctv-13并机播出《新闻30分》中插15秒
</t>
  </si>
  <si>
    <t>15秒</t>
  </si>
  <si>
    <t>央视cctv-9纪录频道60秒广告</t>
  </si>
  <si>
    <t>60秒</t>
  </si>
  <si>
    <t>央视资源1、政商影响力强。《新闻30分》作为央视王牌新闻类栏目，不仅深受百姓喜欢更受政府瞩目。央视主流双平台并机播出资源。</t>
  </si>
  <si>
    <t xml:space="preserve">   ≥100</t>
  </si>
  <si>
    <t xml:space="preserve">此栏目公信力、权威性仅次于《新闻联播》是中央对外发布中央政策主要栏目。
</t>
  </si>
  <si>
    <t xml:space="preserve">收视全国第一，午间影响最大。双频道播出，午间收视排名第一，年均收视2.5%左右。
</t>
  </si>
  <si>
    <t xml:space="preserve">广告位置：栏目内广告，广告收视率和栏目收率完全持平，双频道收视率2.5%左右。
</t>
  </si>
  <si>
    <t>收视率2.5%</t>
  </si>
  <si>
    <t xml:space="preserve">收视人群：全天第一手新闻，占据一套/新闻频道午间最黄金收视，
</t>
  </si>
  <si>
    <t xml:space="preserve">省、市文旅部门广告招标，相关市、县分摊。
</t>
  </si>
  <si>
    <t>可持续发展</t>
  </si>
  <si>
    <t>带动综合
收入提高</t>
  </si>
  <si>
    <t xml:space="preserve">提升温县知名度和影响力，利于招商引资、开发旅游，提高当地居民凝聚力和生活水平。
</t>
  </si>
  <si>
    <t>巩固品牌影响力</t>
  </si>
  <si>
    <t xml:space="preserve">任何品牌的塑造都要走过“知名度，美誉度，忠诚度”三个阶段。在资源丰富，信息量大的年代，唯有让品牌传播的声音越大，越久才能立于行业的前沿位置。即使已经家喻户晓的品牌也需要坚持传播来巩固地位，而需要创品牌的新产品更是需要坚持传播形成认知，抢占市场。
</t>
  </si>
  <si>
    <t xml:space="preserve">招商引资，
提高当地居民
生活水平
</t>
  </si>
  <si>
    <t>满意度100%</t>
  </si>
  <si>
    <t>填报单位（盖章）：温县文旅局</t>
  </si>
  <si>
    <t>太极拳外宣推广活动</t>
  </si>
  <si>
    <t>温县文化广电和旅游局</t>
  </si>
  <si>
    <t>10个月</t>
  </si>
  <si>
    <t xml:space="preserve">   组织太极拳文化志愿者将太极拳文化走出国门，开展太极拳文化宣传、交流活动。进一步扩大太极拳在国内外的影响力和知名度，让全世界人民了解太极拳文化，让太极拳发扬光大，得到更好的传承、保护和发展。</t>
  </si>
  <si>
    <t xml:space="preserve">  组织太极拳文化志愿者将太极拳文化走出国门，开展太极拳文化宣传、交流活动。
</t>
  </si>
  <si>
    <t>1场</t>
  </si>
  <si>
    <t xml:space="preserve">  组织太极拳文化志愿者将太极拳文化走出国门，开展太极拳文化宣传、交流活动。并将开展传习活动总结、图片等相关资料存档。</t>
  </si>
  <si>
    <t>年度完成</t>
  </si>
  <si>
    <r>
      <t>20万元</t>
    </r>
    <r>
      <rPr>
        <sz val="11"/>
        <rFont val="仿宋_GB2312"/>
        <family val="7"/>
        <charset val="134"/>
      </rPr>
      <t>/</t>
    </r>
    <r>
      <rPr>
        <sz val="11"/>
        <rFont val="宋体"/>
        <family val="7"/>
        <charset val="134"/>
      </rPr>
      <t>场</t>
    </r>
  </si>
  <si>
    <t xml:space="preserve">  组织太极拳文化志愿者将太极拳文化走出国门，开展太极拳文化宣传、交流活动均不产生经济效益，为非营利性活动。开展活动只是为了保护和传承我县优秀的传统文化，提升我国知名度，使得传统文化得以延续。</t>
  </si>
  <si>
    <t xml:space="preserve">  保护我国文化资源，不以盈利为目的。</t>
  </si>
  <si>
    <t xml:space="preserve">  保护和传承太极拳项目，使其得以较好的传承传播。</t>
  </si>
  <si>
    <t xml:space="preserve">  有利于太极拳项目的保护、传承和发展。</t>
  </si>
  <si>
    <t xml:space="preserve">  我县优秀传统文化深受广大群众喜爱，传承、保护太极拳非遗项目有利于改善人文生态环境。</t>
  </si>
  <si>
    <t xml:space="preserve">  促进世界稳定、和谐，极大地改善了人文生态环境。</t>
  </si>
  <si>
    <t xml:space="preserve">  近年来，国家对非遗保护的力度加大，有力的推动了国家级非遗项目太极拳的保护和传承工作。</t>
  </si>
  <si>
    <t xml:space="preserve">  响应国家政策，有目标、有计划的推进非遗项目的保护和传承工作。</t>
  </si>
  <si>
    <t>习练太极拳爱好者</t>
  </si>
  <si>
    <t>≧100%</t>
  </si>
</sst>
</file>

<file path=xl/styles.xml><?xml version="1.0" encoding="utf-8"?>
<styleSheet xmlns="http://schemas.openxmlformats.org/spreadsheetml/2006/main">
  <numFmts count="16">
    <numFmt numFmtId="176" formatCode="#,##0.0000"/>
    <numFmt numFmtId="177" formatCode="0.00_ "/>
    <numFmt numFmtId="178" formatCode="#,##0_);[Red]\(#,##0\)"/>
    <numFmt numFmtId="43" formatCode="_ * #,##0.00_ ;_ * \-#,##0.00_ ;_ * &quot;-&quot;??_ ;_ @_ "/>
    <numFmt numFmtId="179" formatCode="#,##0.00;[Red]#,##0.00"/>
    <numFmt numFmtId="42" formatCode="_ &quot;￥&quot;* #,##0_ ;_ &quot;￥&quot;* \-#,##0_ ;_ &quot;￥&quot;* &quot;-&quot;_ ;_ @_ "/>
    <numFmt numFmtId="180" formatCode="#,##0.00_);[Red]\(#,##0.00\)"/>
    <numFmt numFmtId="44" formatCode="_ &quot;￥&quot;* #,##0.00_ ;_ &quot;￥&quot;* \-#,##0.00_ ;_ &quot;￥&quot;* &quot;-&quot;??_ ;_ @_ "/>
    <numFmt numFmtId="181" formatCode="#,##0.0"/>
    <numFmt numFmtId="41" formatCode="_ * #,##0_ ;_ * \-#,##0_ ;_ * &quot;-&quot;_ ;_ @_ "/>
    <numFmt numFmtId="182" formatCode="#,##0.00_ "/>
    <numFmt numFmtId="183" formatCode="0.0_ "/>
    <numFmt numFmtId="184" formatCode="#,##0.0_);[Red]\(#,##0.0\)"/>
    <numFmt numFmtId="185" formatCode="00"/>
    <numFmt numFmtId="186" formatCode="0000"/>
    <numFmt numFmtId="187" formatCode="* #,##0.00;* \-#,##0.00;* &quot;&quot;??;@"/>
  </numFmts>
  <fonts count="42">
    <font>
      <sz val="12"/>
      <name val="宋体"/>
      <charset val="134"/>
    </font>
    <font>
      <sz val="11"/>
      <color indexed="9"/>
      <name val="宋体"/>
      <charset val="134"/>
    </font>
    <font>
      <sz val="11"/>
      <color indexed="8"/>
      <name val="宋体"/>
      <charset val="134"/>
    </font>
    <font>
      <sz val="11"/>
      <color indexed="20"/>
      <name val="宋体"/>
      <charset val="134"/>
    </font>
    <font>
      <b/>
      <sz val="15"/>
      <color indexed="56"/>
      <name val="宋体"/>
      <charset val="134"/>
    </font>
    <font>
      <sz val="12"/>
      <color indexed="8"/>
      <name val="宋体"/>
      <charset val="134"/>
    </font>
    <font>
      <sz val="9"/>
      <name val="宋体"/>
      <charset val="134"/>
    </font>
    <font>
      <sz val="11"/>
      <color indexed="16"/>
      <name val="宋体"/>
      <charset val="134"/>
    </font>
    <font>
      <b/>
      <sz val="13"/>
      <color indexed="56"/>
      <name val="宋体"/>
      <charset val="134"/>
    </font>
    <font>
      <b/>
      <sz val="11"/>
      <color indexed="56"/>
      <name val="宋体"/>
      <charset val="134"/>
    </font>
    <font>
      <b/>
      <sz val="18"/>
      <color indexed="56"/>
      <name val="宋体"/>
      <charset val="134"/>
    </font>
    <font>
      <b/>
      <sz val="11"/>
      <color indexed="9"/>
      <name val="宋体"/>
      <charset val="134"/>
    </font>
    <font>
      <sz val="11"/>
      <color indexed="17"/>
      <name val="宋体"/>
      <charset val="134"/>
    </font>
    <font>
      <b/>
      <sz val="11"/>
      <color indexed="8"/>
      <name val="宋体"/>
      <charset val="134"/>
    </font>
    <font>
      <sz val="11"/>
      <color indexed="52"/>
      <name val="宋体"/>
      <charset val="134"/>
    </font>
    <font>
      <b/>
      <sz val="11"/>
      <color indexed="52"/>
      <name val="宋体"/>
      <charset val="134"/>
    </font>
    <font>
      <i/>
      <sz val="11"/>
      <color indexed="23"/>
      <name val="宋体"/>
      <charset val="134"/>
    </font>
    <font>
      <sz val="11"/>
      <color indexed="10"/>
      <name val="宋体"/>
      <charset val="134"/>
    </font>
    <font>
      <sz val="11"/>
      <color indexed="60"/>
      <name val="宋体"/>
      <charset val="134"/>
    </font>
    <font>
      <b/>
      <sz val="11"/>
      <color indexed="63"/>
      <name val="宋体"/>
      <charset val="134"/>
    </font>
    <font>
      <sz val="11"/>
      <color indexed="62"/>
      <name val="宋体"/>
      <charset val="134"/>
    </font>
    <font>
      <sz val="9"/>
      <name val="宋体"/>
      <family val="7"/>
      <charset val="134"/>
    </font>
    <font>
      <sz val="10"/>
      <name val="宋体"/>
      <family val="7"/>
      <charset val="134"/>
    </font>
    <font>
      <sz val="22"/>
      <name val="方正小标宋简体"/>
      <family val="7"/>
      <charset val="134"/>
    </font>
    <font>
      <sz val="11"/>
      <name val="宋体"/>
      <family val="7"/>
      <charset val="134"/>
    </font>
    <font>
      <sz val="16"/>
      <color indexed="8"/>
      <name val="宋体"/>
      <charset val="134"/>
    </font>
    <font>
      <sz val="11"/>
      <color indexed="8"/>
      <name val="Tahoma"/>
      <family val="2"/>
      <charset val="134"/>
    </font>
    <font>
      <sz val="22"/>
      <name val="方正小标宋简体"/>
      <charset val="134"/>
    </font>
    <font>
      <sz val="10"/>
      <name val="宋体"/>
      <family val="3"/>
      <charset val="134"/>
    </font>
    <font>
      <sz val="11"/>
      <name val="宋体"/>
      <family val="3"/>
      <charset val="134"/>
    </font>
    <font>
      <sz val="11"/>
      <color indexed="8"/>
      <name val="宋体"/>
      <family val="2"/>
      <charset val="134"/>
    </font>
    <font>
      <sz val="18"/>
      <color indexed="8"/>
      <name val="方正小标宋简体"/>
      <charset val="134"/>
    </font>
    <font>
      <b/>
      <sz val="22"/>
      <name val="方正小标宋简体"/>
      <charset val="134"/>
    </font>
    <font>
      <sz val="10"/>
      <name val="宋体"/>
      <charset val="134"/>
    </font>
    <font>
      <sz val="11"/>
      <name val="宋体"/>
      <charset val="134"/>
    </font>
    <font>
      <b/>
      <sz val="20"/>
      <name val="宋体"/>
      <charset val="134"/>
    </font>
    <font>
      <sz val="9"/>
      <color indexed="8"/>
      <name val="宋体"/>
      <charset val="134"/>
    </font>
    <font>
      <b/>
      <sz val="12"/>
      <name val="宋体"/>
      <charset val="134"/>
    </font>
    <font>
      <b/>
      <sz val="12"/>
      <color indexed="8"/>
      <name val="宋体"/>
      <charset val="134"/>
    </font>
    <font>
      <sz val="10"/>
      <color indexed="8"/>
      <name val="宋体"/>
      <charset val="134"/>
    </font>
    <font>
      <sz val="20"/>
      <name val="黑体"/>
      <family val="3"/>
      <charset val="134"/>
    </font>
    <font>
      <sz val="11"/>
      <name val="仿宋_GB2312"/>
      <family val="7"/>
      <charset val="134"/>
    </font>
  </fonts>
  <fills count="25">
    <fill>
      <patternFill patternType="none"/>
    </fill>
    <fill>
      <patternFill patternType="gray125"/>
    </fill>
    <fill>
      <patternFill patternType="solid">
        <fgColor indexed="9"/>
        <bgColor indexed="64"/>
      </patternFill>
    </fill>
    <fill>
      <patternFill patternType="solid">
        <fgColor indexed="31"/>
        <bgColor indexed="64"/>
      </patternFill>
    </fill>
    <fill>
      <patternFill patternType="solid">
        <fgColor indexed="22"/>
        <bgColor indexed="64"/>
      </patternFill>
    </fill>
    <fill>
      <patternFill patternType="solid">
        <fgColor indexed="46"/>
        <bgColor indexed="64"/>
      </patternFill>
    </fill>
    <fill>
      <patternFill patternType="solid">
        <fgColor indexed="45"/>
        <bgColor indexed="64"/>
      </patternFill>
    </fill>
    <fill>
      <patternFill patternType="solid">
        <fgColor indexed="30"/>
        <bgColor indexed="64"/>
      </patternFill>
    </fill>
    <fill>
      <patternFill patternType="solid">
        <fgColor indexed="29"/>
        <bgColor indexed="64"/>
      </patternFill>
    </fill>
    <fill>
      <patternFill patternType="solid">
        <fgColor indexed="51"/>
        <bgColor indexed="64"/>
      </patternFill>
    </fill>
    <fill>
      <patternFill patternType="solid">
        <fgColor indexed="44"/>
        <bgColor indexed="64"/>
      </patternFill>
    </fill>
    <fill>
      <patternFill patternType="solid">
        <fgColor indexed="52"/>
        <bgColor indexed="64"/>
      </patternFill>
    </fill>
    <fill>
      <patternFill patternType="solid">
        <fgColor indexed="27"/>
        <bgColor indexed="64"/>
      </patternFill>
    </fill>
    <fill>
      <patternFill patternType="solid">
        <fgColor indexed="11"/>
        <bgColor indexed="64"/>
      </patternFill>
    </fill>
    <fill>
      <patternFill patternType="solid">
        <fgColor indexed="42"/>
        <bgColor indexed="64"/>
      </patternFill>
    </fill>
    <fill>
      <patternFill patternType="solid">
        <fgColor indexed="49"/>
        <bgColor indexed="64"/>
      </patternFill>
    </fill>
    <fill>
      <patternFill patternType="solid">
        <fgColor indexed="47"/>
        <bgColor indexed="64"/>
      </patternFill>
    </fill>
    <fill>
      <patternFill patternType="solid">
        <fgColor indexed="36"/>
        <bgColor indexed="64"/>
      </patternFill>
    </fill>
    <fill>
      <patternFill patternType="solid">
        <fgColor indexed="57"/>
        <bgColor indexed="64"/>
      </patternFill>
    </fill>
    <fill>
      <patternFill patternType="solid">
        <fgColor indexed="43"/>
        <bgColor indexed="64"/>
      </patternFill>
    </fill>
    <fill>
      <patternFill patternType="solid">
        <fgColor indexed="62"/>
        <bgColor indexed="64"/>
      </patternFill>
    </fill>
    <fill>
      <patternFill patternType="solid">
        <fgColor indexed="26"/>
        <bgColor indexed="64"/>
      </patternFill>
    </fill>
    <fill>
      <patternFill patternType="solid">
        <fgColor indexed="10"/>
        <bgColor indexed="64"/>
      </patternFill>
    </fill>
    <fill>
      <patternFill patternType="solid">
        <fgColor indexed="53"/>
        <bgColor indexed="64"/>
      </patternFill>
    </fill>
    <fill>
      <patternFill patternType="solid">
        <fgColor indexed="55"/>
        <bgColor indexed="64"/>
      </patternFill>
    </fill>
  </fills>
  <borders count="4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0"/>
      </bottom>
      <diagonal/>
    </border>
    <border>
      <left style="thin">
        <color indexed="0"/>
      </left>
      <right style="thin">
        <color indexed="64"/>
      </right>
      <top style="thin">
        <color indexed="64"/>
      </top>
      <bottom style="thin">
        <color indexed="64"/>
      </bottom>
      <diagonal/>
    </border>
    <border>
      <left style="thin">
        <color indexed="0"/>
      </left>
      <right style="thin">
        <color indexed="0"/>
      </right>
      <top style="thin">
        <color indexed="0"/>
      </top>
      <bottom/>
      <diagonal/>
    </border>
    <border>
      <left style="thin">
        <color indexed="0"/>
      </left>
      <right style="thin">
        <color indexed="0"/>
      </right>
      <top/>
      <bottom/>
      <diagonal/>
    </border>
    <border>
      <left style="thin">
        <color indexed="0"/>
      </left>
      <right style="thin">
        <color indexed="0"/>
      </right>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s>
  <cellStyleXfs count="185">
    <xf numFmtId="0" fontId="0" fillId="0" borderId="0">
      <alignment vertical="center"/>
    </xf>
    <xf numFmtId="0" fontId="2" fillId="16" borderId="0" applyNumberFormat="0" applyBorder="0" applyAlignment="0" applyProtection="0">
      <alignment vertical="center"/>
    </xf>
    <xf numFmtId="0" fontId="1" fillId="20" borderId="0" applyNumberFormat="0" applyBorder="0" applyAlignment="0" applyProtection="0">
      <alignment vertical="center"/>
    </xf>
    <xf numFmtId="0" fontId="2" fillId="12" borderId="0" applyNumberFormat="0" applyBorder="0" applyAlignment="0" applyProtection="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0" fontId="2" fillId="16" borderId="0" applyNumberFormat="0" applyBorder="0" applyAlignment="0" applyProtection="0">
      <alignment vertical="center"/>
    </xf>
    <xf numFmtId="41" fontId="0" fillId="0" borderId="0" applyFont="0" applyFill="0" applyBorder="0" applyAlignment="0" applyProtection="0">
      <alignment vertical="center"/>
    </xf>
    <xf numFmtId="0" fontId="2" fillId="10" borderId="0" applyNumberFormat="0" applyBorder="0" applyAlignment="0" applyProtection="0">
      <alignment vertical="center"/>
    </xf>
    <xf numFmtId="0" fontId="0" fillId="0" borderId="0">
      <alignment vertical="center"/>
    </xf>
    <xf numFmtId="0" fontId="1" fillId="19" borderId="0" applyNumberFormat="0" applyBorder="0" applyAlignment="0" applyProtection="0">
      <alignment vertical="center"/>
    </xf>
    <xf numFmtId="9" fontId="0" fillId="0" borderId="0" applyFont="0" applyFill="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13" borderId="0" applyNumberFormat="0" applyBorder="0" applyAlignment="0" applyProtection="0">
      <alignment vertical="center"/>
    </xf>
    <xf numFmtId="42" fontId="0" fillId="0" borderId="0" applyFont="0" applyFill="0" applyBorder="0" applyAlignment="0" applyProtection="0">
      <alignment vertical="center"/>
    </xf>
    <xf numFmtId="0" fontId="7" fillId="6" borderId="0" applyNumberFormat="0" applyBorder="0" applyAlignment="0" applyProtection="0">
      <alignment vertical="center"/>
    </xf>
    <xf numFmtId="0" fontId="2" fillId="6" borderId="0" applyNumberFormat="0" applyBorder="0" applyAlignment="0" applyProtection="0">
      <alignment vertical="center"/>
    </xf>
    <xf numFmtId="0" fontId="2" fillId="3" borderId="0" applyNumberFormat="0" applyBorder="0" applyAlignment="0" applyProtection="0">
      <alignment vertical="center"/>
    </xf>
    <xf numFmtId="0" fontId="2" fillId="6" borderId="0" applyNumberFormat="0" applyBorder="0" applyAlignment="0" applyProtection="0">
      <alignment vertical="center"/>
    </xf>
    <xf numFmtId="0" fontId="2" fillId="14" borderId="0" applyNumberFormat="0" applyBorder="0" applyAlignment="0" applyProtection="0">
      <alignment vertical="center"/>
    </xf>
    <xf numFmtId="0" fontId="2" fillId="21" borderId="0" applyNumberFormat="0" applyBorder="0" applyAlignment="0" applyProtection="0">
      <alignment vertical="center"/>
    </xf>
    <xf numFmtId="0" fontId="6" fillId="0" borderId="0">
      <alignment vertical="center"/>
    </xf>
    <xf numFmtId="0" fontId="2" fillId="5" borderId="0" applyNumberFormat="0" applyBorder="0" applyAlignment="0" applyProtection="0">
      <alignment vertical="center"/>
    </xf>
    <xf numFmtId="0" fontId="2" fillId="12" borderId="0" applyNumberFormat="0" applyBorder="0" applyAlignment="0" applyProtection="0">
      <alignment vertical="center"/>
    </xf>
    <xf numFmtId="0" fontId="2" fillId="16" borderId="0" applyNumberFormat="0" applyBorder="0" applyAlignment="0" applyProtection="0">
      <alignment vertical="center"/>
    </xf>
    <xf numFmtId="0" fontId="2" fillId="3" borderId="0" applyNumberFormat="0" applyBorder="0" applyAlignment="0" applyProtection="0">
      <alignment vertical="center"/>
    </xf>
    <xf numFmtId="0" fontId="2" fillId="5" borderId="0" applyNumberFormat="0" applyBorder="0" applyAlignment="0" applyProtection="0">
      <alignment vertical="center"/>
    </xf>
    <xf numFmtId="0" fontId="11" fillId="24" borderId="38" applyNumberFormat="0" applyAlignment="0" applyProtection="0">
      <alignment vertical="center"/>
    </xf>
    <xf numFmtId="0" fontId="2" fillId="3" borderId="0" applyNumberFormat="0" applyBorder="0" applyAlignment="0" applyProtection="0">
      <alignment vertical="center"/>
    </xf>
    <xf numFmtId="0" fontId="2" fillId="10"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12" borderId="0" applyNumberFormat="0" applyBorder="0" applyAlignment="0" applyProtection="0">
      <alignment vertical="center"/>
    </xf>
    <xf numFmtId="0" fontId="2" fillId="6" borderId="0" applyNumberFormat="0" applyBorder="0" applyAlignment="0" applyProtection="0">
      <alignment vertical="center"/>
    </xf>
    <xf numFmtId="0" fontId="2" fillId="10" borderId="0" applyNumberFormat="0" applyBorder="0" applyAlignment="0" applyProtection="0">
      <alignment vertical="center"/>
    </xf>
    <xf numFmtId="0" fontId="1" fillId="20" borderId="0" applyNumberFormat="0" applyBorder="0" applyAlignment="0" applyProtection="0">
      <alignment vertical="center"/>
    </xf>
    <xf numFmtId="0" fontId="6" fillId="0" borderId="0">
      <alignment vertical="center"/>
    </xf>
    <xf numFmtId="0" fontId="2" fillId="12" borderId="0" applyNumberFormat="0" applyBorder="0" applyAlignment="0" applyProtection="0">
      <alignment vertical="center"/>
    </xf>
    <xf numFmtId="0" fontId="2" fillId="16" borderId="0" applyNumberFormat="0" applyBorder="0" applyAlignment="0" applyProtection="0">
      <alignment vertical="center"/>
    </xf>
    <xf numFmtId="0" fontId="1" fillId="15" borderId="0" applyNumberFormat="0" applyBorder="0" applyAlignment="0" applyProtection="0">
      <alignment vertical="center"/>
    </xf>
    <xf numFmtId="0" fontId="2" fillId="14" borderId="0" applyNumberFormat="0" applyBorder="0" applyAlignment="0" applyProtection="0">
      <alignment vertical="center"/>
    </xf>
    <xf numFmtId="0" fontId="2" fillId="9" borderId="0" applyNumberFormat="0" applyBorder="0" applyAlignment="0" applyProtection="0">
      <alignment vertical="center"/>
    </xf>
    <xf numFmtId="0" fontId="2" fillId="14" borderId="0" applyNumberFormat="0" applyBorder="0" applyAlignment="0" applyProtection="0">
      <alignment vertical="center"/>
    </xf>
    <xf numFmtId="0" fontId="2" fillId="5" borderId="0" applyNumberFormat="0" applyBorder="0" applyAlignment="0" applyProtection="0">
      <alignment vertical="center"/>
    </xf>
    <xf numFmtId="0" fontId="2" fillId="14" borderId="0" applyNumberFormat="0" applyBorder="0" applyAlignment="0" applyProtection="0">
      <alignment vertical="center"/>
    </xf>
    <xf numFmtId="0" fontId="2" fillId="2" borderId="0" applyNumberFormat="0" applyBorder="0" applyAlignment="0" applyProtection="0">
      <alignment vertical="center"/>
    </xf>
    <xf numFmtId="0" fontId="2" fillId="14" borderId="0" applyNumberFormat="0" applyBorder="0" applyAlignment="0" applyProtection="0">
      <alignment vertical="center"/>
    </xf>
    <xf numFmtId="0" fontId="2" fillId="5" borderId="0" applyNumberFormat="0" applyBorder="0" applyAlignment="0" applyProtection="0">
      <alignment vertical="center"/>
    </xf>
    <xf numFmtId="0" fontId="1" fillId="22" borderId="0" applyNumberFormat="0" applyBorder="0" applyAlignment="0" applyProtection="0">
      <alignment vertical="center"/>
    </xf>
    <xf numFmtId="0" fontId="2" fillId="16" borderId="0" applyNumberFormat="0" applyBorder="0" applyAlignment="0" applyProtection="0">
      <alignment vertical="center"/>
    </xf>
    <xf numFmtId="0" fontId="2" fillId="5" borderId="0" applyNumberFormat="0" applyBorder="0" applyAlignment="0" applyProtection="0">
      <alignment vertical="center"/>
    </xf>
    <xf numFmtId="0" fontId="1" fillId="22" borderId="0" applyNumberFormat="0" applyBorder="0" applyAlignment="0" applyProtection="0">
      <alignment vertical="center"/>
    </xf>
    <xf numFmtId="0" fontId="2" fillId="16" borderId="0" applyNumberFormat="0" applyBorder="0" applyAlignment="0" applyProtection="0">
      <alignment vertical="center"/>
    </xf>
    <xf numFmtId="0" fontId="2" fillId="5" borderId="0" applyNumberFormat="0" applyBorder="0" applyAlignment="0" applyProtection="0">
      <alignment vertical="center"/>
    </xf>
    <xf numFmtId="0" fontId="1" fillId="23" borderId="0" applyNumberFormat="0" applyBorder="0" applyAlignment="0" applyProtection="0">
      <alignment vertical="center"/>
    </xf>
    <xf numFmtId="0" fontId="6" fillId="0" borderId="0">
      <alignment vertical="center"/>
    </xf>
    <xf numFmtId="0" fontId="2" fillId="14"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1" fillId="15" borderId="0" applyNumberFormat="0" applyBorder="0" applyAlignment="0" applyProtection="0">
      <alignment vertical="center"/>
    </xf>
    <xf numFmtId="0" fontId="2" fillId="3" borderId="0" applyNumberFormat="0" applyBorder="0" applyAlignment="0" applyProtection="0">
      <alignment vertical="center"/>
    </xf>
    <xf numFmtId="0" fontId="2" fillId="13" borderId="0" applyNumberFormat="0" applyBorder="0" applyAlignment="0" applyProtection="0">
      <alignment vertical="center"/>
    </xf>
    <xf numFmtId="0" fontId="2" fillId="16" borderId="0" applyNumberFormat="0" applyBorder="0" applyAlignment="0" applyProtection="0">
      <alignment vertical="center"/>
    </xf>
    <xf numFmtId="0" fontId="2" fillId="10" borderId="0" applyNumberFormat="0" applyBorder="0" applyAlignment="0" applyProtection="0">
      <alignment vertical="center"/>
    </xf>
    <xf numFmtId="0" fontId="2" fillId="8"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8" borderId="0" applyNumberFormat="0" applyBorder="0" applyAlignment="0" applyProtection="0">
      <alignment vertical="center"/>
    </xf>
    <xf numFmtId="0" fontId="2" fillId="10" borderId="0" applyNumberFormat="0" applyBorder="0" applyAlignment="0" applyProtection="0">
      <alignment vertical="center"/>
    </xf>
    <xf numFmtId="0" fontId="2" fillId="8" borderId="0" applyNumberFormat="0" applyBorder="0" applyAlignment="0" applyProtection="0">
      <alignment vertical="center"/>
    </xf>
    <xf numFmtId="0" fontId="3" fillId="6"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3"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1" fillId="7" borderId="0" applyNumberFormat="0" applyBorder="0" applyAlignment="0" applyProtection="0">
      <alignment vertical="center"/>
    </xf>
    <xf numFmtId="0" fontId="2" fillId="13" borderId="0" applyNumberFormat="0" applyBorder="0" applyAlignment="0" applyProtection="0">
      <alignment vertical="center"/>
    </xf>
    <xf numFmtId="0" fontId="1" fillId="17"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10" borderId="0" applyNumberFormat="0" applyBorder="0" applyAlignment="0" applyProtection="0">
      <alignment vertical="center"/>
    </xf>
    <xf numFmtId="0" fontId="14" fillId="0" borderId="41" applyNumberFormat="0" applyFill="0" applyAlignment="0" applyProtection="0">
      <alignment vertical="center"/>
    </xf>
    <xf numFmtId="0" fontId="3" fillId="6"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19" borderId="0" applyNumberFormat="0" applyBorder="0" applyAlignment="0" applyProtection="0">
      <alignment vertical="center"/>
    </xf>
    <xf numFmtId="0" fontId="1" fillId="8" borderId="0" applyNumberFormat="0" applyBorder="0" applyAlignment="0" applyProtection="0">
      <alignment vertical="center"/>
    </xf>
    <xf numFmtId="0" fontId="1" fillId="13" borderId="0" applyNumberFormat="0" applyBorder="0" applyAlignment="0" applyProtection="0">
      <alignment vertical="center"/>
    </xf>
    <xf numFmtId="0" fontId="1" fillId="17" borderId="0" applyNumberFormat="0" applyBorder="0" applyAlignment="0" applyProtection="0">
      <alignment vertical="center"/>
    </xf>
    <xf numFmtId="0" fontId="1" fillId="11" borderId="0" applyNumberFormat="0" applyBorder="0" applyAlignment="0" applyProtection="0">
      <alignment vertical="center"/>
    </xf>
    <xf numFmtId="0" fontId="1" fillId="15" borderId="0" applyNumberFormat="0" applyBorder="0" applyAlignment="0" applyProtection="0">
      <alignment vertical="center"/>
    </xf>
    <xf numFmtId="0" fontId="1" fillId="11"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2" fillId="14" borderId="0" applyNumberFormat="0" applyBorder="0" applyAlignment="0" applyProtection="0">
      <alignment vertical="center"/>
    </xf>
    <xf numFmtId="0" fontId="1" fillId="16"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4" borderId="0" applyNumberFormat="0" applyBorder="0" applyAlignment="0" applyProtection="0">
      <alignment vertical="center"/>
    </xf>
    <xf numFmtId="0" fontId="1" fillId="17" borderId="0" applyNumberFormat="0" applyBorder="0" applyAlignment="0" applyProtection="0">
      <alignment vertical="center"/>
    </xf>
    <xf numFmtId="0" fontId="0" fillId="0" borderId="0">
      <alignment vertical="center"/>
    </xf>
    <xf numFmtId="0" fontId="1" fillId="17" borderId="0" applyNumberFormat="0" applyBorder="0" applyAlignment="0" applyProtection="0">
      <alignment vertical="center"/>
    </xf>
    <xf numFmtId="0" fontId="0" fillId="0" borderId="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1" borderId="0" applyNumberFormat="0" applyBorder="0" applyAlignment="0" applyProtection="0">
      <alignment vertical="center"/>
    </xf>
    <xf numFmtId="0" fontId="1" fillId="18" borderId="0" applyNumberFormat="0" applyBorder="0" applyAlignment="0" applyProtection="0">
      <alignment vertical="center"/>
    </xf>
    <xf numFmtId="0" fontId="0" fillId="0" borderId="0">
      <alignment vertical="center"/>
    </xf>
    <xf numFmtId="0" fontId="10" fillId="0" borderId="0" applyNumberFormat="0" applyFill="0" applyBorder="0" applyAlignment="0" applyProtection="0">
      <alignment vertical="center"/>
    </xf>
    <xf numFmtId="0" fontId="4" fillId="0" borderId="35" applyNumberFormat="0" applyFill="0" applyAlignment="0" applyProtection="0">
      <alignment vertical="center"/>
    </xf>
    <xf numFmtId="0" fontId="8" fillId="0" borderId="36" applyNumberFormat="0" applyFill="0" applyAlignment="0" applyProtection="0">
      <alignment vertical="center"/>
    </xf>
    <xf numFmtId="0" fontId="3" fillId="6" borderId="0" applyNumberFormat="0" applyBorder="0" applyAlignment="0" applyProtection="0">
      <alignment vertical="center"/>
    </xf>
    <xf numFmtId="0" fontId="9" fillId="0" borderId="37" applyNumberFormat="0" applyFill="0" applyAlignment="0" applyProtection="0">
      <alignment vertical="center"/>
    </xf>
    <xf numFmtId="0" fontId="9" fillId="0" borderId="0" applyNumberFormat="0" applyFill="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7" fillId="6" borderId="0" applyNumberFormat="0" applyBorder="0" applyAlignment="0" applyProtection="0">
      <alignment vertical="center"/>
    </xf>
    <xf numFmtId="0" fontId="0" fillId="0" borderId="0">
      <alignment vertical="center"/>
    </xf>
    <xf numFmtId="0" fontId="2" fillId="0" borderId="0">
      <alignment vertical="center"/>
    </xf>
    <xf numFmtId="0" fontId="0" fillId="0" borderId="0">
      <alignment vertical="center"/>
    </xf>
    <xf numFmtId="0" fontId="0" fillId="0" borderId="0">
      <alignment vertical="center"/>
    </xf>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0" fillId="0" borderId="0">
      <alignment vertical="center"/>
    </xf>
    <xf numFmtId="0" fontId="2" fillId="0" borderId="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 fillId="20"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3" fillId="0" borderId="39" applyNumberFormat="0" applyFill="0" applyAlignment="0" applyProtection="0">
      <alignment vertical="center"/>
    </xf>
    <xf numFmtId="0" fontId="15" fillId="4" borderId="42"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 fillId="20" borderId="0" applyNumberFormat="0" applyBorder="0" applyAlignment="0" applyProtection="0">
      <alignment vertical="center"/>
    </xf>
    <xf numFmtId="0" fontId="1" fillId="22" borderId="0" applyNumberFormat="0" applyBorder="0" applyAlignment="0" applyProtection="0">
      <alignment vertical="center"/>
    </xf>
    <xf numFmtId="0" fontId="1" fillId="18" borderId="0" applyNumberFormat="0" applyBorder="0" applyAlignment="0" applyProtection="0">
      <alignment vertical="center"/>
    </xf>
    <xf numFmtId="0" fontId="1" fillId="17" borderId="0" applyNumberFormat="0" applyBorder="0" applyAlignment="0" applyProtection="0">
      <alignment vertical="center"/>
    </xf>
    <xf numFmtId="0" fontId="1" fillId="15" borderId="0" applyNumberFormat="0" applyBorder="0" applyAlignment="0" applyProtection="0">
      <alignment vertical="center"/>
    </xf>
    <xf numFmtId="0" fontId="1" fillId="23" borderId="0" applyNumberFormat="0" applyBorder="0" applyAlignment="0" applyProtection="0">
      <alignment vertical="center"/>
    </xf>
    <xf numFmtId="0" fontId="1" fillId="15" borderId="0" applyNumberFormat="0" applyBorder="0" applyAlignment="0" applyProtection="0">
      <alignment vertical="center"/>
    </xf>
    <xf numFmtId="0" fontId="18" fillId="19" borderId="0" applyNumberFormat="0" applyBorder="0" applyAlignment="0" applyProtection="0">
      <alignment vertical="center"/>
    </xf>
    <xf numFmtId="0" fontId="19" fillId="4" borderId="43" applyNumberFormat="0" applyAlignment="0" applyProtection="0">
      <alignment vertical="center"/>
    </xf>
    <xf numFmtId="0" fontId="20" fillId="16" borderId="42" applyNumberFormat="0" applyAlignment="0" applyProtection="0">
      <alignment vertical="center"/>
    </xf>
    <xf numFmtId="0" fontId="1" fillId="18" borderId="0" applyNumberFormat="0" applyBorder="0" applyAlignment="0" applyProtection="0">
      <alignment vertical="center"/>
    </xf>
    <xf numFmtId="0" fontId="1" fillId="18" borderId="0" applyNumberFormat="0" applyBorder="0" applyAlignment="0" applyProtection="0">
      <alignment vertical="center"/>
    </xf>
    <xf numFmtId="0" fontId="1" fillId="24" borderId="0" applyNumberFormat="0" applyBorder="0" applyAlignment="0" applyProtection="0">
      <alignment vertical="center"/>
    </xf>
    <xf numFmtId="0" fontId="1" fillId="17" borderId="0" applyNumberFormat="0" applyBorder="0" applyAlignment="0" applyProtection="0">
      <alignment vertical="center"/>
    </xf>
    <xf numFmtId="0" fontId="1" fillId="9"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18" borderId="0" applyNumberFormat="0" applyBorder="0" applyAlignment="0" applyProtection="0">
      <alignment vertical="center"/>
    </xf>
    <xf numFmtId="0" fontId="0" fillId="21" borderId="40" applyNumberFormat="0" applyFont="0" applyAlignment="0" applyProtection="0">
      <alignment vertical="center"/>
    </xf>
  </cellStyleXfs>
  <cellXfs count="427">
    <xf numFmtId="0" fontId="0" fillId="0" borderId="0" xfId="0">
      <alignment vertical="center"/>
    </xf>
    <xf numFmtId="0" fontId="21" fillId="0" borderId="0" xfId="0" applyFont="1" applyBorder="1" applyAlignment="1"/>
    <xf numFmtId="0" fontId="22" fillId="0" borderId="0" xfId="0" applyFont="1" applyBorder="1" applyAlignment="1"/>
    <xf numFmtId="0" fontId="23" fillId="0" borderId="0" xfId="136" applyFont="1" applyBorder="1" applyAlignment="1">
      <alignment horizontal="center" vertical="center"/>
    </xf>
    <xf numFmtId="0" fontId="22" fillId="0" borderId="1" xfId="136" applyFont="1" applyBorder="1" applyAlignment="1">
      <alignment horizontal="left" vertical="center"/>
    </xf>
    <xf numFmtId="0" fontId="22" fillId="0" borderId="0" xfId="136" applyFont="1" applyBorder="1" applyAlignment="1">
      <alignment horizontal="center" vertical="center"/>
    </xf>
    <xf numFmtId="0" fontId="22" fillId="0" borderId="1" xfId="136" applyFont="1" applyBorder="1" applyAlignment="1">
      <alignment horizontal="right" vertical="center"/>
    </xf>
    <xf numFmtId="0" fontId="24" fillId="0" borderId="2" xfId="136" applyFont="1" applyBorder="1" applyAlignment="1">
      <alignment horizontal="center" vertical="center"/>
    </xf>
    <xf numFmtId="0" fontId="24" fillId="0" borderId="2" xfId="136" applyNumberFormat="1" applyFont="1" applyBorder="1" applyAlignment="1">
      <alignment horizontal="center" vertical="center" wrapText="1"/>
    </xf>
    <xf numFmtId="0" fontId="24" fillId="0" borderId="2" xfId="136" applyFont="1" applyBorder="1" applyAlignment="1">
      <alignment horizontal="left" vertical="center" wrapText="1"/>
    </xf>
    <xf numFmtId="0" fontId="24" fillId="0" borderId="2" xfId="136" applyFont="1" applyBorder="1" applyAlignment="1">
      <alignment horizontal="left" vertical="center"/>
    </xf>
    <xf numFmtId="0" fontId="24" fillId="0" borderId="2" xfId="136" applyFont="1" applyBorder="1" applyAlignment="1">
      <alignment horizontal="center" vertical="center" textRotation="255" wrapText="1"/>
    </xf>
    <xf numFmtId="0" fontId="24" fillId="0" borderId="2" xfId="136" applyNumberFormat="1" applyFont="1" applyBorder="1" applyAlignment="1">
      <alignment horizontal="center" vertical="center"/>
    </xf>
    <xf numFmtId="9" fontId="24" fillId="0" borderId="2" xfId="136" applyNumberFormat="1" applyFont="1" applyBorder="1" applyAlignment="1">
      <alignment horizontal="center" vertical="center"/>
    </xf>
    <xf numFmtId="0" fontId="24" fillId="0" borderId="2" xfId="136" applyFont="1" applyBorder="1" applyAlignment="1">
      <alignment vertical="center" wrapText="1"/>
    </xf>
    <xf numFmtId="0" fontId="24" fillId="0" borderId="2" xfId="136" applyFont="1" applyBorder="1" applyAlignment="1">
      <alignment vertical="center"/>
    </xf>
    <xf numFmtId="0" fontId="24" fillId="0" borderId="2" xfId="136" applyNumberFormat="1" applyFont="1" applyFill="1" applyBorder="1" applyAlignment="1" applyProtection="1">
      <alignment horizontal="center" vertical="center"/>
    </xf>
    <xf numFmtId="0" fontId="24" fillId="0" borderId="2" xfId="136" applyFont="1" applyBorder="1" applyAlignment="1">
      <alignment horizontal="center" vertical="center" wrapText="1"/>
    </xf>
    <xf numFmtId="0" fontId="21" fillId="0" borderId="0" xfId="0" applyFont="1" applyBorder="1" applyAlignment="1">
      <alignment horizontal="left"/>
    </xf>
    <xf numFmtId="0" fontId="2" fillId="0" borderId="0" xfId="0" applyFont="1" applyAlignment="1">
      <alignment vertical="center"/>
    </xf>
    <xf numFmtId="0" fontId="25" fillId="0" borderId="0" xfId="0" applyFont="1" applyBorder="1" applyAlignment="1">
      <alignment horizontal="center" vertical="center"/>
    </xf>
    <xf numFmtId="0" fontId="5" fillId="0" borderId="0" xfId="0" applyFont="1" applyBorder="1" applyAlignment="1">
      <alignment horizontal="center" vertical="center"/>
    </xf>
    <xf numFmtId="0" fontId="25" fillId="0" borderId="0" xfId="0" applyFont="1" applyBorder="1" applyAlignment="1">
      <alignment vertical="center"/>
    </xf>
    <xf numFmtId="0" fontId="5" fillId="0" borderId="0" xfId="0" applyFont="1" applyBorder="1" applyAlignment="1">
      <alignment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3" xfId="0" applyFont="1" applyBorder="1" applyAlignment="1">
      <alignment horizontal="center" vertical="center" wrapText="1"/>
    </xf>
    <xf numFmtId="0" fontId="5" fillId="0" borderId="6" xfId="0" applyFont="1" applyBorder="1" applyAlignment="1">
      <alignment horizontal="center" vertical="center" wrapText="1"/>
    </xf>
    <xf numFmtId="0" fontId="5" fillId="0" borderId="6" xfId="0" applyFont="1" applyBorder="1" applyAlignment="1">
      <alignment horizontal="center" vertical="center"/>
    </xf>
    <xf numFmtId="0" fontId="5" fillId="0" borderId="0" xfId="0" applyFont="1" applyAlignment="1">
      <alignment horizontal="center" vertical="center"/>
    </xf>
    <xf numFmtId="0" fontId="5" fillId="0" borderId="3" xfId="0" applyFont="1" applyBorder="1" applyAlignment="1">
      <alignment horizontal="left" vertical="center" wrapText="1"/>
    </xf>
    <xf numFmtId="0" fontId="5" fillId="0" borderId="4" xfId="0" applyFont="1" applyBorder="1" applyAlignment="1">
      <alignment horizontal="left"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6" xfId="0" applyFont="1" applyBorder="1" applyAlignment="1">
      <alignment horizontal="left" vertical="center" wrapText="1"/>
    </xf>
    <xf numFmtId="0" fontId="5" fillId="0" borderId="10" xfId="0" applyFont="1" applyBorder="1" applyAlignment="1">
      <alignment horizontal="center" vertical="center"/>
    </xf>
    <xf numFmtId="0" fontId="5" fillId="0" borderId="9" xfId="0" applyFont="1" applyBorder="1" applyAlignment="1">
      <alignment horizontal="center" vertical="center"/>
    </xf>
    <xf numFmtId="0" fontId="5" fillId="0" borderId="11" xfId="0" applyFont="1" applyBorder="1" applyAlignment="1">
      <alignment horizontal="center" vertical="center"/>
    </xf>
    <xf numFmtId="0" fontId="5" fillId="0" borderId="11" xfId="0" applyFont="1" applyBorder="1" applyAlignment="1">
      <alignment horizontal="center" vertical="center" wrapText="1"/>
    </xf>
    <xf numFmtId="0" fontId="5" fillId="0" borderId="6" xfId="0" applyFont="1" applyBorder="1" applyAlignment="1">
      <alignment horizontal="left" vertical="center"/>
    </xf>
    <xf numFmtId="0" fontId="5" fillId="0" borderId="0" xfId="0" applyFont="1" applyAlignment="1">
      <alignment horizontal="justify" vertical="center" wrapText="1"/>
    </xf>
    <xf numFmtId="0" fontId="5" fillId="0" borderId="12" xfId="0" applyFont="1" applyBorder="1" applyAlignment="1">
      <alignment horizontal="center" vertical="center"/>
    </xf>
    <xf numFmtId="0" fontId="5" fillId="0" borderId="4" xfId="0" applyFont="1" applyBorder="1" applyAlignment="1">
      <alignment horizontal="left" vertical="center" wrapText="1"/>
    </xf>
    <xf numFmtId="10" fontId="5" fillId="0" borderId="6" xfId="0" applyNumberFormat="1" applyFont="1" applyBorder="1" applyAlignment="1">
      <alignment horizontal="center" vertical="center"/>
    </xf>
    <xf numFmtId="0" fontId="5" fillId="0" borderId="13" xfId="0" applyFont="1" applyBorder="1" applyAlignment="1">
      <alignment horizontal="left" vertical="center" wrapText="1"/>
    </xf>
    <xf numFmtId="0" fontId="5" fillId="0" borderId="9" xfId="0" applyFont="1" applyBorder="1" applyAlignment="1">
      <alignment horizontal="center" vertical="top" wrapText="1"/>
    </xf>
    <xf numFmtId="0" fontId="5" fillId="0" borderId="9" xfId="0" applyFont="1" applyBorder="1" applyAlignment="1">
      <alignment horizontal="left" vertical="center" wrapText="1"/>
    </xf>
    <xf numFmtId="9" fontId="5" fillId="0" borderId="6" xfId="0" applyNumberFormat="1" applyFont="1" applyBorder="1" applyAlignment="1">
      <alignment horizontal="center" vertical="center"/>
    </xf>
    <xf numFmtId="0" fontId="26" fillId="0" borderId="0" xfId="0" applyFont="1" applyAlignment="1"/>
    <xf numFmtId="0" fontId="27" fillId="0" borderId="0" xfId="136" applyFont="1" applyAlignment="1">
      <alignment horizontal="center" vertical="center"/>
    </xf>
    <xf numFmtId="0" fontId="28" fillId="0" borderId="14" xfId="136" applyFont="1" applyBorder="1" applyAlignment="1">
      <alignment horizontal="left" vertical="center"/>
    </xf>
    <xf numFmtId="0" fontId="28" fillId="0" borderId="0" xfId="136" applyFont="1" applyAlignment="1">
      <alignment horizontal="center" vertical="center"/>
    </xf>
    <xf numFmtId="0" fontId="28" fillId="0" borderId="14" xfId="136" applyFont="1" applyBorder="1" applyAlignment="1">
      <alignment horizontal="right" vertical="center"/>
    </xf>
    <xf numFmtId="0" fontId="29" fillId="0" borderId="6" xfId="136" applyFont="1" applyBorder="1" applyAlignment="1">
      <alignment horizontal="center" vertical="center"/>
    </xf>
    <xf numFmtId="0" fontId="29" fillId="0" borderId="6" xfId="136" applyNumberFormat="1" applyFont="1" applyBorder="1" applyAlignment="1">
      <alignment horizontal="center" vertical="center" wrapText="1"/>
    </xf>
    <xf numFmtId="0" fontId="28" fillId="0" borderId="6" xfId="136" applyFont="1" applyBorder="1" applyAlignment="1">
      <alignment horizontal="left" vertical="center" wrapText="1"/>
    </xf>
    <xf numFmtId="0" fontId="29" fillId="0" borderId="6" xfId="136" applyFont="1" applyBorder="1" applyAlignment="1">
      <alignment horizontal="left" vertical="center" wrapText="1"/>
    </xf>
    <xf numFmtId="0" fontId="29" fillId="0" borderId="6" xfId="136" applyFont="1" applyBorder="1" applyAlignment="1">
      <alignment horizontal="center" vertical="center" wrapText="1"/>
    </xf>
    <xf numFmtId="0" fontId="29" fillId="0" borderId="6" xfId="136" applyFont="1" applyBorder="1" applyAlignment="1">
      <alignment horizontal="center" vertical="center" textRotation="255" wrapText="1"/>
    </xf>
    <xf numFmtId="0" fontId="29" fillId="0" borderId="9" xfId="136" applyNumberFormat="1" applyFont="1" applyBorder="1" applyAlignment="1">
      <alignment horizontal="center" vertical="center" wrapText="1"/>
    </xf>
    <xf numFmtId="0" fontId="29" fillId="0" borderId="9" xfId="136" applyNumberFormat="1" applyFont="1" applyBorder="1" applyAlignment="1">
      <alignment horizontal="center" vertical="center"/>
    </xf>
    <xf numFmtId="0" fontId="29" fillId="0" borderId="6" xfId="136" applyNumberFormat="1" applyFont="1" applyBorder="1" applyAlignment="1">
      <alignment horizontal="center" vertical="center"/>
    </xf>
    <xf numFmtId="0" fontId="29" fillId="0" borderId="3" xfId="136" applyFont="1" applyBorder="1" applyAlignment="1">
      <alignment horizontal="center" vertical="center" textRotation="255" wrapText="1"/>
    </xf>
    <xf numFmtId="0" fontId="29" fillId="0" borderId="4" xfId="136" applyNumberFormat="1" applyFont="1" applyBorder="1" applyAlignment="1">
      <alignment horizontal="center" vertical="center"/>
    </xf>
    <xf numFmtId="0" fontId="29" fillId="0" borderId="4" xfId="136" applyFont="1" applyBorder="1" applyAlignment="1">
      <alignment horizontal="center" vertical="center"/>
    </xf>
    <xf numFmtId="9" fontId="29" fillId="0" borderId="6" xfId="136" applyNumberFormat="1" applyFont="1" applyBorder="1" applyAlignment="1">
      <alignment horizontal="center" vertical="center"/>
    </xf>
    <xf numFmtId="0" fontId="29" fillId="0" borderId="6" xfId="136" applyNumberFormat="1" applyFont="1" applyFill="1" applyBorder="1" applyAlignment="1" applyProtection="1">
      <alignment horizontal="center" vertical="center"/>
    </xf>
    <xf numFmtId="0" fontId="29" fillId="0" borderId="11" xfId="136" applyNumberFormat="1" applyFont="1" applyBorder="1" applyAlignment="1">
      <alignment horizontal="center" vertical="center" wrapText="1"/>
    </xf>
    <xf numFmtId="0" fontId="29" fillId="0" borderId="9" xfId="136" applyFont="1" applyBorder="1" applyAlignment="1">
      <alignment horizontal="center" vertical="center" wrapText="1"/>
    </xf>
    <xf numFmtId="0" fontId="29" fillId="0" borderId="3" xfId="136" applyNumberFormat="1" applyFont="1" applyBorder="1" applyAlignment="1">
      <alignment horizontal="center" vertical="center" wrapText="1"/>
    </xf>
    <xf numFmtId="0" fontId="29" fillId="0" borderId="13" xfId="136" applyFont="1" applyBorder="1" applyAlignment="1">
      <alignment horizontal="center" vertical="center"/>
    </xf>
    <xf numFmtId="0" fontId="29" fillId="0" borderId="7" xfId="136" applyNumberFormat="1" applyFont="1" applyBorder="1" applyAlignment="1">
      <alignment horizontal="center" vertical="center" wrapText="1"/>
    </xf>
    <xf numFmtId="0" fontId="30" fillId="0" borderId="11" xfId="0" applyFont="1" applyFill="1" applyBorder="1" applyAlignment="1">
      <alignment horizontal="center" vertical="center"/>
    </xf>
    <xf numFmtId="0" fontId="26" fillId="0" borderId="11" xfId="0" applyFont="1" applyFill="1" applyBorder="1" applyAlignment="1">
      <alignment horizontal="center" vertical="center"/>
    </xf>
    <xf numFmtId="9" fontId="26" fillId="0" borderId="6" xfId="0" applyNumberFormat="1" applyFont="1" applyFill="1" applyBorder="1" applyAlignment="1">
      <alignment horizontal="center" vertical="center"/>
    </xf>
    <xf numFmtId="0" fontId="29" fillId="0" borderId="9" xfId="136" applyFont="1" applyBorder="1" applyAlignment="1">
      <alignment horizontal="center" vertical="center"/>
    </xf>
    <xf numFmtId="0" fontId="26" fillId="0" borderId="6" xfId="0" applyFont="1" applyFill="1" applyBorder="1" applyAlignment="1">
      <alignment horizontal="center" vertical="center"/>
    </xf>
    <xf numFmtId="0" fontId="31" fillId="0" borderId="0" xfId="0" applyFont="1" applyFill="1" applyAlignment="1">
      <alignment horizontal="center" vertical="center"/>
    </xf>
    <xf numFmtId="0" fontId="5" fillId="0" borderId="0" xfId="0" applyFont="1" applyFill="1" applyAlignment="1">
      <alignment horizontal="left" vertical="center"/>
    </xf>
    <xf numFmtId="0" fontId="5" fillId="0" borderId="0" xfId="0" applyFont="1" applyFill="1" applyAlignment="1">
      <alignment horizontal="center" vertical="center"/>
    </xf>
    <xf numFmtId="0" fontId="5" fillId="0" borderId="15" xfId="0" applyNumberFormat="1" applyFont="1" applyFill="1" applyBorder="1" applyAlignment="1" applyProtection="1">
      <alignment horizontal="center" vertical="center"/>
    </xf>
    <xf numFmtId="0" fontId="5" fillId="0" borderId="16" xfId="0" applyNumberFormat="1" applyFont="1" applyFill="1" applyBorder="1" applyAlignment="1" applyProtection="1">
      <alignment horizontal="center" vertical="center"/>
    </xf>
    <xf numFmtId="0" fontId="5" fillId="0" borderId="17" xfId="0" applyNumberFormat="1" applyFont="1" applyFill="1" applyBorder="1" applyAlignment="1" applyProtection="1">
      <alignment horizontal="center" vertical="center"/>
    </xf>
    <xf numFmtId="0" fontId="5" fillId="0" borderId="15" xfId="0" applyNumberFormat="1" applyFont="1" applyFill="1" applyBorder="1" applyAlignment="1" applyProtection="1">
      <alignment horizontal="center" vertical="center" wrapText="1"/>
    </xf>
    <xf numFmtId="0" fontId="5" fillId="0" borderId="16" xfId="0" applyNumberFormat="1" applyFont="1" applyFill="1" applyBorder="1" applyAlignment="1" applyProtection="1">
      <alignment horizontal="center" vertical="center" wrapText="1"/>
    </xf>
    <xf numFmtId="0" fontId="5" fillId="0" borderId="2" xfId="0" applyNumberFormat="1" applyFont="1" applyFill="1" applyBorder="1" applyAlignment="1" applyProtection="1">
      <alignment horizontal="center" vertical="center"/>
    </xf>
    <xf numFmtId="0" fontId="5" fillId="0" borderId="18" xfId="0" applyNumberFormat="1" applyFont="1" applyFill="1" applyBorder="1" applyAlignment="1" applyProtection="1">
      <alignment horizontal="center" vertical="center" wrapText="1"/>
    </xf>
    <xf numFmtId="0" fontId="5" fillId="0" borderId="19" xfId="0" applyNumberFormat="1" applyFont="1" applyFill="1" applyBorder="1" applyAlignment="1" applyProtection="1">
      <alignment horizontal="center" vertical="center" wrapText="1"/>
    </xf>
    <xf numFmtId="0" fontId="5" fillId="0" borderId="0" xfId="0" applyNumberFormat="1" applyFont="1" applyFill="1" applyAlignment="1" applyProtection="1">
      <alignment horizontal="center" vertical="center"/>
    </xf>
    <xf numFmtId="0" fontId="5" fillId="0" borderId="20" xfId="0" applyNumberFormat="1" applyFont="1" applyFill="1" applyBorder="1" applyAlignment="1" applyProtection="1">
      <alignment horizontal="center" vertical="center" wrapText="1"/>
    </xf>
    <xf numFmtId="0" fontId="5" fillId="0" borderId="21" xfId="0" applyNumberFormat="1" applyFont="1" applyFill="1" applyBorder="1" applyAlignment="1" applyProtection="1">
      <alignment horizontal="center" vertical="center" wrapText="1"/>
    </xf>
    <xf numFmtId="0" fontId="5" fillId="0" borderId="22" xfId="0" applyNumberFormat="1" applyFont="1" applyFill="1" applyBorder="1" applyAlignment="1" applyProtection="1">
      <alignment horizontal="center" vertical="center" wrapText="1"/>
    </xf>
    <xf numFmtId="0" fontId="5" fillId="0" borderId="23" xfId="0" applyNumberFormat="1" applyFont="1" applyFill="1" applyBorder="1" applyAlignment="1" applyProtection="1">
      <alignment horizontal="center" vertical="center" wrapText="1"/>
    </xf>
    <xf numFmtId="0" fontId="5" fillId="0" borderId="22" xfId="0" applyNumberFormat="1" applyFont="1" applyFill="1" applyBorder="1" applyAlignment="1" applyProtection="1">
      <alignment horizontal="center" vertical="center"/>
    </xf>
    <xf numFmtId="0" fontId="5" fillId="0" borderId="23" xfId="0" applyNumberFormat="1" applyFont="1" applyFill="1" applyBorder="1" applyAlignment="1" applyProtection="1">
      <alignment horizontal="center" vertical="center"/>
    </xf>
    <xf numFmtId="0" fontId="5" fillId="0" borderId="24" xfId="0" applyNumberFormat="1" applyFont="1" applyFill="1" applyBorder="1" applyAlignment="1" applyProtection="1">
      <alignment horizontal="center" vertical="center" wrapText="1"/>
    </xf>
    <xf numFmtId="0" fontId="5" fillId="0" borderId="25" xfId="0" applyNumberFormat="1" applyFont="1" applyFill="1" applyBorder="1" applyAlignment="1" applyProtection="1">
      <alignment horizontal="center" vertical="center" wrapText="1"/>
    </xf>
    <xf numFmtId="9" fontId="5" fillId="0" borderId="2" xfId="0" applyNumberFormat="1" applyFont="1" applyFill="1" applyBorder="1" applyAlignment="1" applyProtection="1">
      <alignment horizontal="center" vertical="center"/>
    </xf>
    <xf numFmtId="0" fontId="5" fillId="0" borderId="26" xfId="0" applyNumberFormat="1" applyFont="1" applyFill="1" applyBorder="1" applyAlignment="1" applyProtection="1">
      <alignment horizontal="center" vertical="center" wrapText="1"/>
    </xf>
    <xf numFmtId="0" fontId="5" fillId="0" borderId="27" xfId="0" applyNumberFormat="1" applyFont="1" applyFill="1" applyBorder="1" applyAlignment="1" applyProtection="1">
      <alignment horizontal="center" vertical="center" wrapText="1"/>
    </xf>
    <xf numFmtId="0" fontId="5" fillId="0" borderId="2" xfId="0" applyNumberFormat="1" applyFont="1" applyFill="1" applyBorder="1" applyAlignment="1" applyProtection="1">
      <alignment horizontal="center" vertical="center" wrapText="1"/>
    </xf>
    <xf numFmtId="0" fontId="5" fillId="0" borderId="0" xfId="0" applyNumberFormat="1" applyFont="1" applyFill="1" applyAlignment="1" applyProtection="1">
      <alignment horizontal="center" vertical="center" wrapText="1"/>
    </xf>
    <xf numFmtId="0" fontId="5" fillId="0" borderId="1" xfId="0" applyNumberFormat="1" applyFont="1" applyFill="1" applyBorder="1" applyAlignment="1" applyProtection="1">
      <alignment horizontal="center" vertical="center" wrapText="1"/>
    </xf>
    <xf numFmtId="9" fontId="5" fillId="0" borderId="24" xfId="0" applyNumberFormat="1" applyFont="1" applyFill="1" applyBorder="1" applyAlignment="1" applyProtection="1">
      <alignment horizontal="center" vertical="center"/>
    </xf>
    <xf numFmtId="0" fontId="5" fillId="0" borderId="26" xfId="0" applyNumberFormat="1" applyFont="1" applyFill="1" applyBorder="1" applyAlignment="1" applyProtection="1">
      <alignment horizontal="center" vertical="center"/>
    </xf>
    <xf numFmtId="0" fontId="5" fillId="0" borderId="2" xfId="0" applyFont="1" applyFill="1" applyBorder="1" applyAlignment="1">
      <alignment horizontal="center" vertical="center" wrapText="1"/>
    </xf>
    <xf numFmtId="0" fontId="5" fillId="0" borderId="24" xfId="0" applyNumberFormat="1" applyFont="1" applyFill="1" applyBorder="1" applyAlignment="1" applyProtection="1">
      <alignment horizontal="center" vertical="center"/>
    </xf>
    <xf numFmtId="0" fontId="5" fillId="0" borderId="20"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0" borderId="19" xfId="0" applyNumberFormat="1" applyFont="1" applyFill="1" applyBorder="1" applyAlignment="1" applyProtection="1">
      <alignment horizontal="left" vertical="center" wrapText="1"/>
    </xf>
    <xf numFmtId="0" fontId="5" fillId="0" borderId="18"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25" fillId="0" borderId="0" xfId="0" applyFont="1" applyFill="1" applyAlignment="1">
      <alignment horizontal="center" vertical="center"/>
    </xf>
    <xf numFmtId="0" fontId="2" fillId="0" borderId="0" xfId="0" applyFont="1" applyFill="1" applyAlignment="1">
      <alignment horizontal="center" vertical="center"/>
    </xf>
    <xf numFmtId="0" fontId="25" fillId="0" borderId="0" xfId="0" applyFont="1" applyFill="1" applyAlignment="1">
      <alignment vertical="center"/>
    </xf>
    <xf numFmtId="0" fontId="2" fillId="0" borderId="0" xfId="0" applyFont="1" applyFill="1" applyAlignment="1">
      <alignment vertical="center"/>
    </xf>
    <xf numFmtId="0" fontId="5" fillId="0" borderId="3" xfId="0" applyNumberFormat="1" applyFont="1" applyFill="1" applyBorder="1" applyAlignment="1" applyProtection="1">
      <alignment horizontal="center" vertical="center"/>
    </xf>
    <xf numFmtId="0" fontId="5" fillId="0" borderId="4" xfId="0" applyNumberFormat="1" applyFont="1" applyFill="1" applyBorder="1" applyAlignment="1" applyProtection="1">
      <alignment horizontal="center" vertical="center"/>
    </xf>
    <xf numFmtId="0" fontId="5" fillId="0" borderId="5" xfId="0" applyNumberFormat="1" applyFont="1" applyFill="1" applyBorder="1" applyAlignment="1" applyProtection="1">
      <alignment horizontal="center" vertical="center"/>
    </xf>
    <xf numFmtId="0" fontId="5" fillId="0" borderId="3"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5" fillId="0" borderId="6" xfId="0" applyNumberFormat="1" applyFont="1" applyFill="1" applyBorder="1" applyAlignment="1" applyProtection="1">
      <alignment horizontal="center" vertical="center" wrapText="1"/>
    </xf>
    <xf numFmtId="0" fontId="5" fillId="0" borderId="6" xfId="0" applyNumberFormat="1" applyFont="1" applyFill="1" applyBorder="1" applyAlignment="1" applyProtection="1">
      <alignment horizontal="center" vertical="center"/>
    </xf>
    <xf numFmtId="0" fontId="5" fillId="0" borderId="28" xfId="0" applyNumberFormat="1" applyFont="1" applyFill="1" applyBorder="1" applyAlignment="1" applyProtection="1">
      <alignment horizontal="center" vertical="center" wrapText="1"/>
    </xf>
    <xf numFmtId="0" fontId="5" fillId="0" borderId="13"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vertical="center"/>
    </xf>
    <xf numFmtId="0" fontId="5" fillId="0" borderId="12" xfId="0" applyNumberFormat="1" applyFont="1" applyFill="1" applyBorder="1" applyAlignment="1" applyProtection="1">
      <alignment horizontal="center" vertical="center" wrapText="1"/>
    </xf>
    <xf numFmtId="0" fontId="5" fillId="0" borderId="29" xfId="0" applyNumberFormat="1" applyFont="1" applyFill="1" applyBorder="1" applyAlignment="1" applyProtection="1">
      <alignment horizontal="center" vertical="center" wrapText="1"/>
    </xf>
    <xf numFmtId="0" fontId="5" fillId="0" borderId="7" xfId="0" applyNumberFormat="1" applyFont="1" applyFill="1" applyBorder="1" applyAlignment="1" applyProtection="1">
      <alignment horizontal="center" vertical="center" wrapText="1"/>
    </xf>
    <xf numFmtId="0" fontId="5" fillId="0" borderId="8" xfId="0" applyNumberFormat="1" applyFont="1" applyFill="1" applyBorder="1" applyAlignment="1" applyProtection="1">
      <alignment horizontal="center" vertical="center" wrapText="1"/>
    </xf>
    <xf numFmtId="0" fontId="5" fillId="0" borderId="7" xfId="0" applyNumberFormat="1" applyFont="1" applyFill="1" applyBorder="1" applyAlignment="1" applyProtection="1">
      <alignment horizontal="center" vertical="center"/>
    </xf>
    <xf numFmtId="0" fontId="5" fillId="0" borderId="8" xfId="0" applyNumberFormat="1" applyFont="1" applyFill="1" applyBorder="1" applyAlignment="1" applyProtection="1">
      <alignment horizontal="center" vertical="center"/>
    </xf>
    <xf numFmtId="0" fontId="5" fillId="0" borderId="9" xfId="0" applyNumberFormat="1" applyFont="1" applyFill="1" applyBorder="1" applyAlignment="1" applyProtection="1">
      <alignment horizontal="center" vertical="center" wrapText="1"/>
    </xf>
    <xf numFmtId="0" fontId="5" fillId="0" borderId="10" xfId="0" applyNumberFormat="1" applyFont="1" applyFill="1" applyBorder="1" applyAlignment="1" applyProtection="1">
      <alignment horizontal="center" vertical="center" wrapText="1"/>
    </xf>
    <xf numFmtId="0" fontId="5" fillId="0" borderId="11" xfId="0" applyNumberFormat="1" applyFont="1" applyFill="1" applyBorder="1" applyAlignment="1" applyProtection="1">
      <alignment horizontal="center" vertical="center" wrapText="1"/>
    </xf>
    <xf numFmtId="0" fontId="5" fillId="0" borderId="9" xfId="0" applyNumberFormat="1" applyFont="1" applyFill="1" applyBorder="1" applyAlignment="1" applyProtection="1">
      <alignment horizontal="center" vertical="center"/>
    </xf>
    <xf numFmtId="0" fontId="5" fillId="0" borderId="11" xfId="0" applyNumberFormat="1" applyFont="1" applyFill="1" applyBorder="1" applyAlignment="1" applyProtection="1">
      <alignment horizontal="center" vertical="center"/>
    </xf>
    <xf numFmtId="0" fontId="5" fillId="0" borderId="6" xfId="0" applyFont="1" applyFill="1" applyBorder="1" applyAlignment="1">
      <alignment horizontal="center" vertical="center" wrapText="1"/>
    </xf>
    <xf numFmtId="0" fontId="5" fillId="0" borderId="9" xfId="0" applyFont="1" applyFill="1" applyBorder="1" applyAlignment="1">
      <alignment horizontal="center" vertical="top" wrapText="1"/>
    </xf>
    <xf numFmtId="0" fontId="5" fillId="0" borderId="13" xfId="0" applyNumberFormat="1" applyFont="1" applyFill="1" applyBorder="1" applyAlignment="1" applyProtection="1">
      <alignment horizontal="left" vertical="center" wrapText="1"/>
    </xf>
    <xf numFmtId="0" fontId="5" fillId="0" borderId="9" xfId="0" applyFont="1" applyFill="1" applyBorder="1" applyAlignment="1">
      <alignment horizontal="center" vertical="center" wrapText="1"/>
    </xf>
    <xf numFmtId="0" fontId="5" fillId="0" borderId="6" xfId="0" applyNumberFormat="1" applyFont="1" applyFill="1" applyBorder="1" applyAlignment="1" applyProtection="1">
      <alignment horizontal="left" vertical="center" wrapText="1"/>
    </xf>
    <xf numFmtId="0" fontId="5" fillId="0" borderId="17" xfId="0" applyNumberFormat="1" applyFont="1" applyFill="1" applyBorder="1" applyAlignment="1" applyProtection="1">
      <alignment horizontal="center" vertical="center" wrapText="1"/>
    </xf>
    <xf numFmtId="0" fontId="5" fillId="0" borderId="24" xfId="0" applyFont="1" applyFill="1" applyBorder="1" applyAlignment="1">
      <alignment horizontal="center" vertical="top" wrapText="1"/>
    </xf>
    <xf numFmtId="0" fontId="5" fillId="0" borderId="24" xfId="0" applyFont="1" applyFill="1" applyBorder="1" applyAlignment="1">
      <alignment horizontal="center" vertical="center" wrapText="1"/>
    </xf>
    <xf numFmtId="0" fontId="5" fillId="0" borderId="2" xfId="0" applyNumberFormat="1" applyFont="1" applyFill="1" applyBorder="1" applyAlignment="1" applyProtection="1">
      <alignment horizontal="left" vertical="center" wrapText="1"/>
    </xf>
    <xf numFmtId="0" fontId="0" fillId="0" borderId="0" xfId="0" applyFill="1">
      <alignment vertical="center"/>
    </xf>
    <xf numFmtId="0" fontId="32" fillId="0" borderId="0" xfId="138" applyFont="1" applyAlignment="1">
      <alignment horizontal="center" vertical="center"/>
    </xf>
    <xf numFmtId="0" fontId="33" fillId="0" borderId="14" xfId="138" applyFont="1" applyFill="1" applyBorder="1" applyAlignment="1">
      <alignment horizontal="left" vertical="center"/>
    </xf>
    <xf numFmtId="0" fontId="33" fillId="0" borderId="14" xfId="138" applyFont="1" applyBorder="1" applyAlignment="1">
      <alignment horizontal="left" vertical="center"/>
    </xf>
    <xf numFmtId="4" fontId="33" fillId="0" borderId="0" xfId="138" applyNumberFormat="1" applyFont="1" applyFill="1" applyAlignment="1">
      <alignment horizontal="center" vertical="center"/>
    </xf>
    <xf numFmtId="0" fontId="33" fillId="0" borderId="0" xfId="138" applyFont="1" applyFill="1" applyAlignment="1">
      <alignment horizontal="center" vertical="center"/>
    </xf>
    <xf numFmtId="0" fontId="33" fillId="0" borderId="14" xfId="138" applyFont="1" applyBorder="1" applyAlignment="1">
      <alignment horizontal="right" vertical="center"/>
    </xf>
    <xf numFmtId="0" fontId="33" fillId="0" borderId="0" xfId="138" applyFont="1" applyAlignment="1">
      <alignment horizontal="center" vertical="center"/>
    </xf>
    <xf numFmtId="0" fontId="34" fillId="0" borderId="6" xfId="138" applyFont="1" applyBorder="1" applyAlignment="1">
      <alignment horizontal="center" vertical="center"/>
    </xf>
    <xf numFmtId="0" fontId="34" fillId="0" borderId="6" xfId="138" applyNumberFormat="1" applyFont="1" applyBorder="1" applyAlignment="1">
      <alignment horizontal="center" vertical="center" wrapText="1"/>
    </xf>
    <xf numFmtId="0" fontId="34" fillId="0" borderId="6" xfId="138" applyFont="1" applyFill="1" applyBorder="1" applyAlignment="1">
      <alignment horizontal="center" vertical="center"/>
    </xf>
    <xf numFmtId="176" fontId="34" fillId="0" borderId="6" xfId="138" applyNumberFormat="1" applyFont="1" applyFill="1" applyBorder="1" applyAlignment="1">
      <alignment horizontal="center" vertical="center"/>
    </xf>
    <xf numFmtId="0" fontId="34" fillId="0" borderId="6" xfId="138" applyFont="1" applyBorder="1" applyAlignment="1">
      <alignment horizontal="left" vertical="center"/>
    </xf>
    <xf numFmtId="0" fontId="34" fillId="0" borderId="6" xfId="138" applyFont="1" applyBorder="1" applyAlignment="1">
      <alignment horizontal="center" vertical="center" textRotation="255" wrapText="1"/>
    </xf>
    <xf numFmtId="0" fontId="34" fillId="0" borderId="6" xfId="138" applyNumberFormat="1" applyFont="1" applyBorder="1" applyAlignment="1">
      <alignment horizontal="center" vertical="center"/>
    </xf>
    <xf numFmtId="0" fontId="35" fillId="0" borderId="0" xfId="0" applyFont="1" applyAlignment="1">
      <alignment horizontal="center" vertical="center"/>
    </xf>
    <xf numFmtId="0" fontId="33" fillId="0" borderId="0" xfId="0" applyFont="1" applyFill="1">
      <alignment vertical="center"/>
    </xf>
    <xf numFmtId="0" fontId="33" fillId="0" borderId="0" xfId="0" applyFont="1">
      <alignment vertical="center"/>
    </xf>
    <xf numFmtId="0" fontId="33" fillId="0" borderId="0" xfId="0" applyFont="1" applyAlignment="1">
      <alignment horizontal="right" vertical="center"/>
    </xf>
    <xf numFmtId="0" fontId="33" fillId="0" borderId="6" xfId="0" applyFont="1" applyBorder="1" applyAlignment="1">
      <alignment horizontal="center" vertical="center"/>
    </xf>
    <xf numFmtId="0" fontId="33" fillId="0" borderId="6" xfId="0" applyNumberFormat="1" applyFont="1" applyFill="1" applyBorder="1" applyAlignment="1">
      <alignment horizontal="left" vertical="center" wrapText="1"/>
    </xf>
    <xf numFmtId="49" fontId="33" fillId="0" borderId="6" xfId="0" applyNumberFormat="1" applyFont="1" applyFill="1" applyBorder="1" applyAlignment="1">
      <alignment horizontal="left" vertical="center" wrapText="1"/>
    </xf>
    <xf numFmtId="182" fontId="33" fillId="0" borderId="6" xfId="0" applyNumberFormat="1" applyFont="1" applyFill="1" applyBorder="1" applyAlignment="1">
      <alignment horizontal="right" vertical="center"/>
    </xf>
    <xf numFmtId="0" fontId="0" fillId="0" borderId="0" xfId="0" applyNumberFormat="1" applyFill="1">
      <alignment vertical="center"/>
    </xf>
    <xf numFmtId="183" fontId="35" fillId="0" borderId="0" xfId="116" applyNumberFormat="1" applyFont="1" applyAlignment="1">
      <alignment horizontal="center" vertical="center"/>
    </xf>
    <xf numFmtId="183" fontId="6" fillId="0" borderId="0" xfId="116" applyNumberFormat="1" applyFont="1" applyFill="1" applyAlignment="1">
      <alignment horizontal="left" vertical="center"/>
    </xf>
    <xf numFmtId="183" fontId="6" fillId="0" borderId="0" xfId="116" applyNumberFormat="1" applyFont="1" applyAlignment="1">
      <alignment horizontal="left" vertical="center"/>
    </xf>
    <xf numFmtId="183" fontId="6" fillId="0" borderId="0" xfId="116" applyNumberFormat="1" applyFont="1" applyAlignment="1">
      <alignment horizontal="center" vertical="center"/>
    </xf>
    <xf numFmtId="0" fontId="36" fillId="0" borderId="0" xfId="145" applyFont="1" applyAlignment="1">
      <alignment horizontal="right" vertical="center"/>
    </xf>
    <xf numFmtId="0" fontId="37" fillId="0" borderId="6" xfId="151" applyNumberFormat="1" applyFont="1" applyFill="1" applyBorder="1" applyAlignment="1" applyProtection="1">
      <alignment horizontal="center" vertical="center" wrapText="1"/>
    </xf>
    <xf numFmtId="183" fontId="37" fillId="0" borderId="6" xfId="116" applyNumberFormat="1" applyFont="1" applyBorder="1" applyAlignment="1">
      <alignment horizontal="center" vertical="center"/>
    </xf>
    <xf numFmtId="0" fontId="38" fillId="0" borderId="6" xfId="145" applyFont="1" applyBorder="1" applyAlignment="1">
      <alignment horizontal="center" vertical="center"/>
    </xf>
    <xf numFmtId="0" fontId="0" fillId="0" borderId="6" xfId="9" applyFont="1" applyFill="1" applyBorder="1" applyAlignment="1">
      <alignment vertical="center" wrapText="1"/>
    </xf>
    <xf numFmtId="177" fontId="6" fillId="0" borderId="6" xfId="146" applyNumberFormat="1" applyFont="1" applyFill="1" applyBorder="1" applyAlignment="1">
      <alignment vertical="center"/>
    </xf>
    <xf numFmtId="0" fontId="0" fillId="0" borderId="6" xfId="135" applyFont="1" applyFill="1" applyBorder="1" applyAlignment="1">
      <alignment vertical="center" wrapText="1"/>
    </xf>
    <xf numFmtId="176" fontId="6" fillId="0" borderId="6" xfId="147" applyNumberFormat="1" applyFont="1" applyFill="1" applyBorder="1" applyAlignment="1">
      <alignment vertical="center"/>
    </xf>
    <xf numFmtId="0" fontId="36" fillId="0" borderId="6" xfId="145" applyFont="1" applyBorder="1">
      <alignment vertical="center"/>
    </xf>
    <xf numFmtId="178" fontId="0" fillId="0" borderId="6" xfId="144" applyNumberFormat="1" applyFill="1" applyBorder="1" applyAlignment="1">
      <alignment horizontal="right" vertical="center" wrapText="1"/>
    </xf>
    <xf numFmtId="176" fontId="0" fillId="0" borderId="6" xfId="144" applyNumberFormat="1" applyFill="1" applyBorder="1" applyAlignment="1">
      <alignment horizontal="right" vertical="center" wrapText="1"/>
    </xf>
    <xf numFmtId="0" fontId="37" fillId="0" borderId="6" xfId="9" applyFont="1" applyFill="1" applyBorder="1" applyAlignment="1">
      <alignment horizontal="center" vertical="center"/>
    </xf>
    <xf numFmtId="0" fontId="37" fillId="0" borderId="6" xfId="144" applyFont="1" applyFill="1" applyBorder="1" applyAlignment="1">
      <alignment horizontal="center" vertical="center" wrapText="1"/>
    </xf>
    <xf numFmtId="0" fontId="0" fillId="0" borderId="6" xfId="9" applyFont="1" applyFill="1" applyBorder="1" applyAlignment="1">
      <alignment horizontal="left" vertical="center"/>
    </xf>
    <xf numFmtId="0" fontId="0" fillId="0" borderId="6" xfId="144" applyFont="1" applyFill="1" applyBorder="1" applyAlignment="1">
      <alignment vertical="center" wrapText="1"/>
    </xf>
    <xf numFmtId="0" fontId="0" fillId="0" borderId="6" xfId="144" applyFill="1" applyBorder="1" applyAlignment="1">
      <alignment vertical="center"/>
    </xf>
    <xf numFmtId="178" fontId="37" fillId="0" borderId="6" xfId="144" applyNumberFormat="1" applyFont="1" applyFill="1" applyBorder="1" applyAlignment="1">
      <alignment horizontal="right" vertical="center" wrapText="1"/>
    </xf>
    <xf numFmtId="0" fontId="0" fillId="0" borderId="6" xfId="9" applyFont="1" applyFill="1" applyBorder="1" applyAlignment="1">
      <alignment horizontal="left" vertical="center" wrapText="1"/>
    </xf>
    <xf numFmtId="0" fontId="0" fillId="0" borderId="6" xfId="144" applyFont="1" applyFill="1" applyBorder="1" applyAlignment="1">
      <alignment vertical="center"/>
    </xf>
    <xf numFmtId="178" fontId="0" fillId="0" borderId="6" xfId="144" applyNumberFormat="1" applyFont="1" applyFill="1" applyBorder="1" applyAlignment="1">
      <alignment horizontal="right" vertical="center" wrapText="1"/>
    </xf>
    <xf numFmtId="0" fontId="33" fillId="0" borderId="0" xfId="149" applyFont="1">
      <alignment vertical="center"/>
    </xf>
    <xf numFmtId="0" fontId="33" fillId="0" borderId="0" xfId="149" applyFont="1" applyFill="1">
      <alignment vertical="center"/>
    </xf>
    <xf numFmtId="0" fontId="0" fillId="0" borderId="0" xfId="149" applyFont="1">
      <alignment vertical="center"/>
    </xf>
    <xf numFmtId="0" fontId="6" fillId="0" borderId="0" xfId="149">
      <alignment vertical="center"/>
    </xf>
    <xf numFmtId="0" fontId="35" fillId="0" borderId="0" xfId="22" applyNumberFormat="1" applyFont="1" applyFill="1" applyAlignment="1" applyProtection="1">
      <alignment horizontal="center" vertical="center"/>
    </xf>
    <xf numFmtId="0" fontId="6" fillId="0" borderId="14" xfId="149" applyFill="1" applyBorder="1">
      <alignment vertical="center"/>
    </xf>
    <xf numFmtId="0" fontId="6" fillId="0" borderId="14" xfId="149" applyBorder="1">
      <alignment vertical="center"/>
    </xf>
    <xf numFmtId="184" fontId="33" fillId="0" borderId="0" xfId="22" applyNumberFormat="1" applyFont="1" applyFill="1" applyAlignment="1" applyProtection="1">
      <alignment vertical="center"/>
    </xf>
    <xf numFmtId="184" fontId="33" fillId="0" borderId="14" xfId="22" applyNumberFormat="1" applyFont="1" applyFill="1" applyBorder="1" applyAlignment="1" applyProtection="1">
      <alignment vertical="center"/>
    </xf>
    <xf numFmtId="0" fontId="6" fillId="0" borderId="3" xfId="22" applyNumberFormat="1" applyFont="1" applyFill="1" applyBorder="1" applyAlignment="1" applyProtection="1">
      <alignment horizontal="center" vertical="center"/>
    </xf>
    <xf numFmtId="0" fontId="6" fillId="0" borderId="5" xfId="22" applyNumberFormat="1" applyFont="1" applyFill="1" applyBorder="1" applyAlignment="1" applyProtection="1">
      <alignment horizontal="center" vertical="center"/>
    </xf>
    <xf numFmtId="0" fontId="6" fillId="0" borderId="4" xfId="22" applyNumberFormat="1" applyFont="1" applyFill="1" applyBorder="1" applyAlignment="1" applyProtection="1">
      <alignment horizontal="center" vertical="center"/>
    </xf>
    <xf numFmtId="0" fontId="6" fillId="0" borderId="9" xfId="22" applyNumberFormat="1" applyFont="1" applyFill="1" applyBorder="1" applyAlignment="1" applyProtection="1">
      <alignment horizontal="center" vertical="center"/>
    </xf>
    <xf numFmtId="0" fontId="6" fillId="0" borderId="6" xfId="22" applyNumberFormat="1" applyFont="1" applyFill="1" applyBorder="1" applyAlignment="1" applyProtection="1">
      <alignment horizontal="center" vertical="center"/>
    </xf>
    <xf numFmtId="185" fontId="6" fillId="0" borderId="6" xfId="22" applyNumberFormat="1" applyFont="1" applyFill="1" applyBorder="1" applyAlignment="1" applyProtection="1">
      <alignment horizontal="center" vertical="center"/>
    </xf>
    <xf numFmtId="186" fontId="6" fillId="0" borderId="6" xfId="22" applyNumberFormat="1" applyFont="1" applyFill="1" applyBorder="1" applyAlignment="1" applyProtection="1">
      <alignment horizontal="center" vertical="center"/>
    </xf>
    <xf numFmtId="0" fontId="6" fillId="0" borderId="10" xfId="22" applyNumberFormat="1" applyFont="1" applyFill="1" applyBorder="1" applyAlignment="1" applyProtection="1">
      <alignment horizontal="center" vertical="center"/>
    </xf>
    <xf numFmtId="0" fontId="6" fillId="0" borderId="6" xfId="22" applyNumberFormat="1" applyFont="1" applyFill="1" applyBorder="1" applyAlignment="1" applyProtection="1">
      <alignment horizontal="center" vertical="center" wrapText="1"/>
    </xf>
    <xf numFmtId="0" fontId="6" fillId="0" borderId="6" xfId="22" applyFont="1" applyBorder="1" applyAlignment="1">
      <alignment horizontal="center" vertical="center"/>
    </xf>
    <xf numFmtId="0" fontId="6" fillId="0" borderId="11" xfId="22" applyNumberFormat="1" applyFont="1" applyFill="1" applyBorder="1" applyAlignment="1" applyProtection="1">
      <alignment horizontal="center" vertical="center"/>
    </xf>
    <xf numFmtId="0" fontId="6" fillId="0" borderId="6" xfId="149" applyFont="1" applyBorder="1" applyAlignment="1">
      <alignment horizontal="center" vertical="center"/>
    </xf>
    <xf numFmtId="49" fontId="6" fillId="0" borderId="6" xfId="149" applyNumberFormat="1" applyFont="1" applyFill="1" applyBorder="1" applyAlignment="1">
      <alignment horizontal="left" vertical="center"/>
    </xf>
    <xf numFmtId="49" fontId="6" fillId="0" borderId="6" xfId="22" applyNumberFormat="1" applyFont="1" applyFill="1" applyBorder="1" applyAlignment="1">
      <alignment horizontal="left" vertical="center"/>
    </xf>
    <xf numFmtId="180" fontId="6" fillId="0" borderId="6" xfId="22" applyNumberFormat="1" applyFont="1" applyFill="1" applyBorder="1" applyAlignment="1">
      <alignment horizontal="right" vertical="center"/>
    </xf>
    <xf numFmtId="0" fontId="0" fillId="0" borderId="0" xfId="22" applyFont="1" applyAlignment="1"/>
    <xf numFmtId="0" fontId="0" fillId="0" borderId="0" xfId="22" applyFont="1" applyFill="1" applyAlignment="1"/>
    <xf numFmtId="0" fontId="6" fillId="0" borderId="3" xfId="22" applyFont="1" applyBorder="1" applyAlignment="1">
      <alignment horizontal="center" vertical="center"/>
    </xf>
    <xf numFmtId="0" fontId="6" fillId="0" borderId="5" xfId="22" applyFont="1" applyBorder="1" applyAlignment="1">
      <alignment horizontal="center" vertical="center"/>
    </xf>
    <xf numFmtId="0" fontId="6" fillId="0" borderId="4" xfId="22" applyFont="1" applyBorder="1" applyAlignment="1">
      <alignment horizontal="center" vertical="center"/>
    </xf>
    <xf numFmtId="0" fontId="6" fillId="2" borderId="0" xfId="148" applyFont="1" applyFill="1" applyAlignment="1"/>
    <xf numFmtId="0" fontId="6" fillId="0" borderId="0" xfId="148" applyFont="1" applyFill="1" applyAlignment="1"/>
    <xf numFmtId="0" fontId="6" fillId="2" borderId="0" xfId="148" applyFill="1" applyAlignment="1"/>
    <xf numFmtId="0" fontId="35" fillId="0" borderId="0" xfId="114" applyFont="1" applyAlignment="1">
      <alignment horizontal="center" vertical="center"/>
    </xf>
    <xf numFmtId="0" fontId="33" fillId="0" borderId="0" xfId="114" applyFont="1" applyAlignment="1">
      <alignment horizontal="right" vertical="center"/>
    </xf>
    <xf numFmtId="0" fontId="37" fillId="0" borderId="6" xfId="114" applyFont="1" applyBorder="1" applyAlignment="1">
      <alignment horizontal="center" vertical="center"/>
    </xf>
    <xf numFmtId="0" fontId="37" fillId="0" borderId="6" xfId="114" applyFont="1" applyBorder="1" applyAlignment="1">
      <alignment horizontal="center" vertical="center" wrapText="1"/>
    </xf>
    <xf numFmtId="0" fontId="0" fillId="0" borderId="6" xfId="114" applyFont="1" applyFill="1" applyBorder="1" applyAlignment="1">
      <alignment horizontal="center" vertical="center"/>
    </xf>
    <xf numFmtId="182" fontId="0" fillId="0" borderId="6" xfId="114" applyNumberFormat="1" applyFont="1" applyFill="1" applyBorder="1" applyAlignment="1">
      <alignment horizontal="right" vertical="center"/>
    </xf>
    <xf numFmtId="0" fontId="0" fillId="0" borderId="6" xfId="114" applyFont="1" applyFill="1" applyBorder="1">
      <alignment vertical="center"/>
    </xf>
    <xf numFmtId="0" fontId="0" fillId="0" borderId="0" xfId="0" applyAlignment="1">
      <alignment vertical="center" wrapText="1"/>
    </xf>
    <xf numFmtId="0" fontId="6" fillId="0" borderId="0" xfId="0" applyFont="1">
      <alignment vertical="center"/>
    </xf>
    <xf numFmtId="0" fontId="6" fillId="0" borderId="0" xfId="0" applyFont="1" applyFill="1">
      <alignment vertical="center"/>
    </xf>
    <xf numFmtId="0" fontId="35" fillId="0" borderId="0" xfId="0" applyFont="1" applyAlignment="1">
      <alignment horizontal="centerContinuous" vertical="center"/>
    </xf>
    <xf numFmtId="0" fontId="6" fillId="3" borderId="0" xfId="0" applyFont="1" applyFill="1">
      <alignment vertical="center"/>
    </xf>
    <xf numFmtId="0" fontId="6" fillId="0" borderId="6" xfId="0" applyFont="1" applyBorder="1" applyAlignment="1">
      <alignment horizontal="centerContinuous"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6" xfId="0" applyFont="1" applyBorder="1" applyAlignment="1">
      <alignment horizontal="center" vertical="center" wrapText="1"/>
    </xf>
    <xf numFmtId="0" fontId="6" fillId="0" borderId="6" xfId="0" applyNumberFormat="1" applyFont="1" applyFill="1" applyBorder="1" applyAlignment="1">
      <alignment horizontal="left" vertical="center"/>
    </xf>
    <xf numFmtId="0" fontId="6" fillId="0" borderId="6" xfId="0" applyNumberFormat="1" applyFont="1" applyFill="1" applyBorder="1" applyAlignment="1">
      <alignment horizontal="left" vertical="center" wrapText="1"/>
    </xf>
    <xf numFmtId="49" fontId="6" fillId="0" borderId="6" xfId="0" applyNumberFormat="1" applyFont="1" applyFill="1" applyBorder="1" applyAlignment="1">
      <alignment horizontal="left" vertical="center"/>
    </xf>
    <xf numFmtId="49" fontId="6" fillId="0" borderId="6" xfId="0" applyNumberFormat="1" applyFont="1" applyFill="1" applyBorder="1" applyAlignment="1">
      <alignment horizontal="left" vertical="center" wrapText="1"/>
    </xf>
    <xf numFmtId="179" fontId="6" fillId="0" borderId="6" xfId="0" applyNumberFormat="1" applyFont="1" applyFill="1" applyBorder="1" applyAlignment="1">
      <alignment horizontal="right" vertical="center"/>
    </xf>
    <xf numFmtId="0" fontId="6" fillId="0" borderId="9"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0" xfId="0" applyNumberFormat="1" applyFont="1" applyFill="1">
      <alignment vertical="center"/>
    </xf>
    <xf numFmtId="0" fontId="6" fillId="0" borderId="0" xfId="149" applyFont="1">
      <alignment vertical="center"/>
    </xf>
    <xf numFmtId="0" fontId="6" fillId="0" borderId="0" xfId="149" applyFont="1" applyFill="1">
      <alignment vertical="center"/>
    </xf>
    <xf numFmtId="0" fontId="6" fillId="0" borderId="0" xfId="150" applyAlignment="1">
      <alignment vertical="center"/>
    </xf>
    <xf numFmtId="0" fontId="0" fillId="0" borderId="0" xfId="150" applyFont="1" applyAlignment="1"/>
    <xf numFmtId="0" fontId="33" fillId="0" borderId="0" xfId="150" applyFont="1" applyFill="1" applyAlignment="1"/>
    <xf numFmtId="0" fontId="6" fillId="0" borderId="0" xfId="150" applyAlignment="1">
      <alignment wrapText="1"/>
    </xf>
    <xf numFmtId="0" fontId="6" fillId="0" borderId="0" xfId="150" applyAlignment="1"/>
    <xf numFmtId="187" fontId="35" fillId="0" borderId="0" xfId="150" applyNumberFormat="1" applyFont="1" applyFill="1" applyAlignment="1" applyProtection="1">
      <alignment horizontal="center" vertical="center" wrapText="1"/>
    </xf>
    <xf numFmtId="0" fontId="33" fillId="0" borderId="14" xfId="139" applyFont="1" applyFill="1" applyBorder="1" applyAlignment="1">
      <alignment horizontal="left" vertical="center"/>
    </xf>
    <xf numFmtId="0" fontId="33" fillId="0" borderId="14" xfId="139" applyFont="1" applyBorder="1" applyAlignment="1">
      <alignment horizontal="left" vertical="center"/>
    </xf>
    <xf numFmtId="187" fontId="33" fillId="0" borderId="14" xfId="150" applyNumberFormat="1" applyFont="1" applyFill="1" applyBorder="1" applyAlignment="1" applyProtection="1">
      <alignment vertical="center" wrapText="1"/>
    </xf>
    <xf numFmtId="187" fontId="35" fillId="0" borderId="14" xfId="150" applyNumberFormat="1" applyFont="1" applyFill="1" applyBorder="1" applyAlignment="1" applyProtection="1">
      <alignment vertical="center" wrapText="1"/>
    </xf>
    <xf numFmtId="187" fontId="33" fillId="0" borderId="3" xfId="150" applyNumberFormat="1" applyFont="1" applyFill="1" applyBorder="1" applyAlignment="1" applyProtection="1">
      <alignment horizontal="center" vertical="center" wrapText="1"/>
    </xf>
    <xf numFmtId="187" fontId="33" fillId="0" borderId="5" xfId="150" applyNumberFormat="1" applyFont="1" applyFill="1" applyBorder="1" applyAlignment="1" applyProtection="1">
      <alignment horizontal="center" vertical="center" wrapText="1"/>
    </xf>
    <xf numFmtId="187" fontId="33" fillId="0" borderId="4" xfId="150" applyNumberFormat="1" applyFont="1" applyFill="1" applyBorder="1" applyAlignment="1" applyProtection="1">
      <alignment horizontal="center" vertical="center" wrapText="1"/>
    </xf>
    <xf numFmtId="187" fontId="33" fillId="0" borderId="6" xfId="150" applyNumberFormat="1" applyFont="1" applyFill="1" applyBorder="1" applyAlignment="1" applyProtection="1">
      <alignment horizontal="centerContinuous" vertical="center"/>
    </xf>
    <xf numFmtId="187" fontId="33" fillId="0" borderId="9" xfId="150" applyNumberFormat="1" applyFont="1" applyFill="1" applyBorder="1" applyAlignment="1" applyProtection="1">
      <alignment horizontal="centerContinuous" vertical="center"/>
    </xf>
    <xf numFmtId="187" fontId="33" fillId="0" borderId="28" xfId="150" applyNumberFormat="1" applyFont="1" applyFill="1" applyBorder="1" applyAlignment="1" applyProtection="1">
      <alignment horizontal="center" vertical="center" wrapText="1"/>
    </xf>
    <xf numFmtId="187" fontId="33" fillId="0" borderId="13" xfId="150" applyNumberFormat="1" applyFont="1" applyFill="1" applyBorder="1" applyAlignment="1" applyProtection="1">
      <alignment horizontal="center" vertical="center" wrapText="1"/>
    </xf>
    <xf numFmtId="187" fontId="33" fillId="0" borderId="3" xfId="150" applyNumberFormat="1" applyFont="1" applyFill="1" applyBorder="1" applyAlignment="1" applyProtection="1">
      <alignment horizontal="center" vertical="center"/>
    </xf>
    <xf numFmtId="0" fontId="33" fillId="0" borderId="6" xfId="150" applyNumberFormat="1" applyFont="1" applyFill="1" applyBorder="1" applyAlignment="1" applyProtection="1">
      <alignment horizontal="center" vertical="center"/>
    </xf>
    <xf numFmtId="0" fontId="33" fillId="0" borderId="3" xfId="56" applyFont="1" applyFill="1" applyBorder="1" applyAlignment="1">
      <alignment horizontal="center" vertical="center"/>
    </xf>
    <xf numFmtId="0" fontId="33" fillId="0" borderId="4" xfId="56" applyFont="1" applyFill="1" applyBorder="1" applyAlignment="1">
      <alignment horizontal="center" vertical="center"/>
    </xf>
    <xf numFmtId="184" fontId="33" fillId="0" borderId="6" xfId="150" applyNumberFormat="1" applyFont="1" applyFill="1" applyBorder="1" applyAlignment="1" applyProtection="1">
      <alignment horizontal="centerContinuous" vertical="center"/>
    </xf>
    <xf numFmtId="187" fontId="33" fillId="0" borderId="12" xfId="150" applyNumberFormat="1" applyFont="1" applyFill="1" applyBorder="1" applyAlignment="1" applyProtection="1">
      <alignment horizontal="center" vertical="center" wrapText="1"/>
    </xf>
    <xf numFmtId="187" fontId="33" fillId="0" borderId="29" xfId="150" applyNumberFormat="1" applyFont="1" applyFill="1" applyBorder="1" applyAlignment="1" applyProtection="1">
      <alignment horizontal="center" vertical="center" wrapText="1"/>
    </xf>
    <xf numFmtId="187" fontId="33" fillId="0" borderId="28" xfId="150" applyNumberFormat="1" applyFont="1" applyFill="1" applyBorder="1" applyAlignment="1" applyProtection="1">
      <alignment horizontal="center" vertical="center"/>
    </xf>
    <xf numFmtId="0" fontId="33" fillId="0" borderId="9" xfId="56" applyFont="1" applyFill="1" applyBorder="1" applyAlignment="1">
      <alignment horizontal="center" vertical="center" wrapText="1"/>
    </xf>
    <xf numFmtId="0" fontId="33" fillId="0" borderId="9" xfId="56" applyFont="1" applyFill="1" applyBorder="1" applyAlignment="1">
      <alignment horizontal="center" vertical="center"/>
    </xf>
    <xf numFmtId="184" fontId="33" fillId="0" borderId="3" xfId="150" applyNumberFormat="1" applyFont="1" applyFill="1" applyBorder="1" applyAlignment="1" applyProtection="1">
      <alignment horizontal="center" vertical="center"/>
    </xf>
    <xf numFmtId="187" fontId="33" fillId="0" borderId="7" xfId="150" applyNumberFormat="1" applyFont="1" applyFill="1" applyBorder="1" applyAlignment="1" applyProtection="1">
      <alignment horizontal="center" vertical="center" wrapText="1"/>
    </xf>
    <xf numFmtId="187" fontId="33" fillId="0" borderId="8" xfId="150" applyNumberFormat="1" applyFont="1" applyFill="1" applyBorder="1" applyAlignment="1" applyProtection="1">
      <alignment horizontal="center" vertical="center" wrapText="1"/>
    </xf>
    <xf numFmtId="0" fontId="33" fillId="0" borderId="11" xfId="56" applyFont="1" applyFill="1" applyBorder="1" applyAlignment="1">
      <alignment horizontal="center" vertical="center" wrapText="1"/>
    </xf>
    <xf numFmtId="0" fontId="33" fillId="0" borderId="11" xfId="56" applyFont="1" applyFill="1" applyBorder="1" applyAlignment="1">
      <alignment horizontal="center" vertical="center"/>
    </xf>
    <xf numFmtId="184" fontId="33" fillId="0" borderId="6" xfId="150" applyNumberFormat="1" applyFont="1" applyFill="1" applyBorder="1" applyAlignment="1" applyProtection="1">
      <alignment horizontal="center" vertical="center" wrapText="1"/>
    </xf>
    <xf numFmtId="181" fontId="33" fillId="0" borderId="3" xfId="56" applyNumberFormat="1" applyFont="1" applyFill="1" applyBorder="1" applyAlignment="1">
      <alignment horizontal="left" vertical="center"/>
    </xf>
    <xf numFmtId="181" fontId="33" fillId="0" borderId="4" xfId="56" applyNumberFormat="1" applyFont="1" applyFill="1" applyBorder="1" applyAlignment="1">
      <alignment horizontal="left" vertical="center"/>
    </xf>
    <xf numFmtId="180" fontId="33" fillId="0" borderId="9" xfId="56" applyNumberFormat="1" applyFont="1" applyFill="1" applyBorder="1" applyAlignment="1" applyProtection="1">
      <alignment horizontal="right" vertical="center" wrapText="1"/>
    </xf>
    <xf numFmtId="0" fontId="33" fillId="0" borderId="4" xfId="122" applyFont="1" applyFill="1" applyBorder="1">
      <alignment vertical="center"/>
    </xf>
    <xf numFmtId="4" fontId="33" fillId="0" borderId="6" xfId="150" applyNumberFormat="1" applyFont="1" applyFill="1" applyBorder="1" applyAlignment="1">
      <alignment horizontal="right" vertical="center" wrapText="1"/>
    </xf>
    <xf numFmtId="180" fontId="39" fillId="0" borderId="6" xfId="153" applyNumberFormat="1" applyFont="1" applyFill="1" applyBorder="1" applyAlignment="1">
      <alignment horizontal="right" vertical="center" wrapText="1"/>
    </xf>
    <xf numFmtId="180" fontId="33" fillId="0" borderId="6" xfId="56" applyNumberFormat="1" applyFont="1" applyFill="1" applyBorder="1" applyAlignment="1" applyProtection="1">
      <alignment horizontal="right" vertical="center" wrapText="1"/>
    </xf>
    <xf numFmtId="0" fontId="33" fillId="0" borderId="6" xfId="122" applyFont="1" applyFill="1" applyBorder="1">
      <alignment vertical="center"/>
    </xf>
    <xf numFmtId="180" fontId="33" fillId="0" borderId="10" xfId="56" applyNumberFormat="1" applyFont="1" applyFill="1" applyBorder="1" applyAlignment="1" applyProtection="1">
      <alignment horizontal="right" vertical="center" wrapText="1"/>
    </xf>
    <xf numFmtId="181" fontId="33" fillId="0" borderId="3" xfId="56" applyNumberFormat="1" applyFont="1" applyFill="1" applyBorder="1" applyAlignment="1">
      <alignment horizontal="left" vertical="center" wrapText="1"/>
    </xf>
    <xf numFmtId="181" fontId="33" fillId="0" borderId="4" xfId="56" applyNumberFormat="1" applyFont="1" applyFill="1" applyBorder="1" applyAlignment="1">
      <alignment horizontal="left" vertical="center" wrapText="1"/>
    </xf>
    <xf numFmtId="180" fontId="33" fillId="0" borderId="11" xfId="56" applyNumberFormat="1" applyFont="1" applyFill="1" applyBorder="1" applyAlignment="1" applyProtection="1">
      <alignment horizontal="right" vertical="center" wrapText="1"/>
    </xf>
    <xf numFmtId="181" fontId="33" fillId="0" borderId="5" xfId="56" applyNumberFormat="1" applyFont="1" applyFill="1" applyBorder="1" applyAlignment="1">
      <alignment horizontal="left" vertical="center"/>
    </xf>
    <xf numFmtId="0" fontId="33" fillId="0" borderId="3" xfId="56" applyFont="1" applyFill="1" applyBorder="1" applyAlignment="1">
      <alignment horizontal="left" vertical="center" wrapText="1"/>
    </xf>
    <xf numFmtId="0" fontId="33" fillId="0" borderId="4" xfId="56" applyFont="1" applyFill="1" applyBorder="1" applyAlignment="1">
      <alignment horizontal="left" vertical="center" wrapText="1"/>
    </xf>
    <xf numFmtId="0" fontId="33" fillId="0" borderId="6" xfId="152" applyFont="1" applyFill="1" applyBorder="1" applyAlignment="1">
      <alignment vertical="center" wrapText="1"/>
    </xf>
    <xf numFmtId="180" fontId="33" fillId="0" borderId="6" xfId="152" applyNumberFormat="1" applyFont="1" applyFill="1" applyBorder="1" applyAlignment="1">
      <alignment horizontal="right" vertical="center" wrapText="1"/>
    </xf>
    <xf numFmtId="0" fontId="33" fillId="0" borderId="3" xfId="152" applyFont="1" applyFill="1" applyBorder="1" applyAlignment="1">
      <alignment vertical="center" wrapText="1"/>
    </xf>
    <xf numFmtId="0" fontId="33" fillId="0" borderId="4" xfId="152" applyFont="1" applyFill="1" applyBorder="1" applyAlignment="1">
      <alignment vertical="center" wrapText="1"/>
    </xf>
    <xf numFmtId="0" fontId="33" fillId="0" borderId="3" xfId="152" applyFont="1" applyFill="1" applyBorder="1" applyAlignment="1">
      <alignment horizontal="center" vertical="center" wrapText="1"/>
    </xf>
    <xf numFmtId="0" fontId="33" fillId="0" borderId="4" xfId="152" applyFont="1" applyFill="1" applyBorder="1" applyAlignment="1">
      <alignment horizontal="center" vertical="center" wrapText="1"/>
    </xf>
    <xf numFmtId="0" fontId="33" fillId="0" borderId="6" xfId="150" applyFont="1" applyFill="1" applyBorder="1" applyAlignment="1">
      <alignment horizontal="left" vertical="center" wrapText="1"/>
    </xf>
    <xf numFmtId="180" fontId="33" fillId="0" borderId="6" xfId="150" applyNumberFormat="1" applyFont="1" applyFill="1" applyBorder="1" applyAlignment="1">
      <alignment horizontal="right" vertical="center" wrapText="1"/>
    </xf>
    <xf numFmtId="0" fontId="33" fillId="0" borderId="3" xfId="150" applyFont="1" applyFill="1" applyBorder="1" applyAlignment="1">
      <alignment horizontal="left" vertical="center" wrapText="1"/>
    </xf>
    <xf numFmtId="0" fontId="33" fillId="0" borderId="4" xfId="150" applyFont="1" applyFill="1" applyBorder="1" applyAlignment="1">
      <alignment horizontal="left" vertical="center" wrapText="1"/>
    </xf>
    <xf numFmtId="0" fontId="33" fillId="0" borderId="3" xfId="56" applyFont="1" applyFill="1" applyBorder="1" applyAlignment="1">
      <alignment vertical="center"/>
    </xf>
    <xf numFmtId="0" fontId="33" fillId="0" borderId="4" xfId="56" applyFont="1" applyFill="1" applyBorder="1" applyAlignment="1">
      <alignment vertical="center"/>
    </xf>
    <xf numFmtId="0" fontId="33" fillId="0" borderId="6" xfId="122" applyFont="1" applyFill="1" applyBorder="1" applyAlignment="1">
      <alignment horizontal="center" vertical="center"/>
    </xf>
    <xf numFmtId="0" fontId="0" fillId="0" borderId="0" xfId="150" applyFont="1" applyAlignment="1">
      <alignment wrapText="1"/>
    </xf>
    <xf numFmtId="0" fontId="0" fillId="0" borderId="0" xfId="152">
      <alignment vertical="center"/>
    </xf>
    <xf numFmtId="0" fontId="0" fillId="0" borderId="0" xfId="152" applyAlignment="1">
      <alignment vertical="center"/>
    </xf>
    <xf numFmtId="187" fontId="33" fillId="0" borderId="14" xfId="150" applyNumberFormat="1" applyFont="1" applyFill="1" applyBorder="1" applyAlignment="1" applyProtection="1">
      <alignment horizontal="right" vertical="center" wrapText="1"/>
    </xf>
    <xf numFmtId="0" fontId="33" fillId="0" borderId="6" xfId="150" applyFont="1" applyBorder="1" applyAlignment="1">
      <alignment horizontal="centerContinuous"/>
    </xf>
    <xf numFmtId="0" fontId="33" fillId="0" borderId="6" xfId="150" applyFont="1" applyBorder="1" applyAlignment="1">
      <alignment horizontal="centerContinuous" vertical="center"/>
    </xf>
    <xf numFmtId="184" fontId="33" fillId="0" borderId="5" xfId="150" applyNumberFormat="1" applyFont="1" applyFill="1" applyBorder="1" applyAlignment="1" applyProtection="1">
      <alignment horizontal="center" vertical="center"/>
    </xf>
    <xf numFmtId="49" fontId="33" fillId="2" borderId="6" xfId="150" applyNumberFormat="1" applyFont="1" applyFill="1" applyBorder="1" applyAlignment="1">
      <alignment horizontal="center" vertical="center" wrapText="1"/>
    </xf>
    <xf numFmtId="49" fontId="33" fillId="2" borderId="9" xfId="150" applyNumberFormat="1" applyFont="1" applyFill="1" applyBorder="1" applyAlignment="1">
      <alignment horizontal="center" vertical="center" wrapText="1"/>
    </xf>
    <xf numFmtId="0" fontId="33" fillId="0" borderId="6" xfId="150" applyFont="1" applyBorder="1" applyAlignment="1">
      <alignment horizontal="center" vertical="center" wrapText="1"/>
    </xf>
    <xf numFmtId="49" fontId="33" fillId="2" borderId="6" xfId="150" applyNumberFormat="1" applyFont="1" applyFill="1" applyBorder="1" applyAlignment="1">
      <alignment horizontal="center" vertical="center"/>
    </xf>
    <xf numFmtId="49" fontId="33" fillId="2" borderId="11" xfId="150" applyNumberFormat="1" applyFont="1" applyFill="1" applyBorder="1" applyAlignment="1">
      <alignment horizontal="center" vertical="center" wrapText="1"/>
    </xf>
    <xf numFmtId="0" fontId="33" fillId="0" borderId="0" xfId="152" applyFont="1" applyFill="1">
      <alignment vertical="center"/>
    </xf>
    <xf numFmtId="180" fontId="33" fillId="0" borderId="6" xfId="150" applyNumberFormat="1" applyFont="1" applyFill="1" applyBorder="1" applyAlignment="1" applyProtection="1">
      <alignment horizontal="right" vertical="center" wrapText="1"/>
    </xf>
    <xf numFmtId="4" fontId="33" fillId="0" borderId="6" xfId="150" applyNumberFormat="1" applyFont="1" applyFill="1" applyBorder="1" applyAlignment="1" applyProtection="1">
      <alignment horizontal="right" vertical="center" wrapText="1"/>
    </xf>
    <xf numFmtId="0" fontId="33" fillId="0" borderId="3" xfId="22" applyNumberFormat="1" applyFont="1" applyFill="1" applyBorder="1" applyAlignment="1" applyProtection="1">
      <alignment horizontal="center" vertical="center"/>
    </xf>
    <xf numFmtId="0" fontId="33" fillId="0" borderId="5" xfId="22" applyNumberFormat="1" applyFont="1" applyFill="1" applyBorder="1" applyAlignment="1" applyProtection="1">
      <alignment horizontal="center" vertical="center"/>
    </xf>
    <xf numFmtId="0" fontId="33" fillId="0" borderId="4" xfId="22" applyNumberFormat="1" applyFont="1" applyFill="1" applyBorder="1" applyAlignment="1" applyProtection="1">
      <alignment horizontal="center" vertical="center"/>
    </xf>
    <xf numFmtId="0" fontId="33" fillId="0" borderId="9" xfId="22" applyNumberFormat="1" applyFont="1" applyFill="1" applyBorder="1" applyAlignment="1" applyProtection="1">
      <alignment horizontal="center" vertical="center"/>
    </xf>
    <xf numFmtId="0" fontId="33" fillId="0" borderId="6" xfId="22" applyNumberFormat="1" applyFont="1" applyFill="1" applyBorder="1" applyAlignment="1" applyProtection="1">
      <alignment horizontal="center" vertical="center" wrapText="1"/>
    </xf>
    <xf numFmtId="0" fontId="33" fillId="0" borderId="6" xfId="22" applyNumberFormat="1" applyFont="1" applyFill="1" applyBorder="1" applyAlignment="1" applyProtection="1">
      <alignment horizontal="center" vertical="center"/>
    </xf>
    <xf numFmtId="185" fontId="33" fillId="0" borderId="6" xfId="22" applyNumberFormat="1" applyFont="1" applyFill="1" applyBorder="1" applyAlignment="1" applyProtection="1">
      <alignment horizontal="center" vertical="center"/>
    </xf>
    <xf numFmtId="186" fontId="33" fillId="0" borderId="6" xfId="22" applyNumberFormat="1" applyFont="1" applyFill="1" applyBorder="1" applyAlignment="1" applyProtection="1">
      <alignment horizontal="center" vertical="center"/>
    </xf>
    <xf numFmtId="0" fontId="33" fillId="0" borderId="10" xfId="22" applyNumberFormat="1" applyFont="1" applyFill="1" applyBorder="1" applyAlignment="1" applyProtection="1">
      <alignment horizontal="center" vertical="center"/>
    </xf>
    <xf numFmtId="0" fontId="33" fillId="0" borderId="6" xfId="22" applyFont="1" applyBorder="1" applyAlignment="1">
      <alignment horizontal="center" vertical="center"/>
    </xf>
    <xf numFmtId="0" fontId="33" fillId="0" borderId="11" xfId="22" applyNumberFormat="1" applyFont="1" applyFill="1" applyBorder="1" applyAlignment="1" applyProtection="1">
      <alignment horizontal="center" vertical="center"/>
    </xf>
    <xf numFmtId="0" fontId="33" fillId="0" borderId="6" xfId="149" applyFont="1" applyBorder="1" applyAlignment="1">
      <alignment horizontal="center" vertical="center"/>
    </xf>
    <xf numFmtId="49" fontId="33" fillId="0" borderId="6" xfId="149" applyNumberFormat="1" applyFont="1" applyFill="1" applyBorder="1" applyAlignment="1">
      <alignment horizontal="left" vertical="center"/>
    </xf>
    <xf numFmtId="49" fontId="33" fillId="0" borderId="6" xfId="22" applyNumberFormat="1" applyFont="1" applyFill="1" applyBorder="1" applyAlignment="1">
      <alignment horizontal="left" vertical="center"/>
    </xf>
    <xf numFmtId="49" fontId="33" fillId="0" borderId="6" xfId="22" applyNumberFormat="1" applyFont="1" applyFill="1" applyBorder="1" applyAlignment="1">
      <alignment horizontal="left" vertical="center" wrapText="1"/>
    </xf>
    <xf numFmtId="180" fontId="33" fillId="0" borderId="6" xfId="22" applyNumberFormat="1" applyFont="1" applyFill="1" applyBorder="1" applyAlignment="1">
      <alignment horizontal="right" vertical="center"/>
    </xf>
    <xf numFmtId="0" fontId="33" fillId="0" borderId="3" xfId="22" applyFont="1" applyBorder="1" applyAlignment="1">
      <alignment horizontal="center" vertical="center"/>
    </xf>
    <xf numFmtId="0" fontId="33" fillId="0" borderId="5" xfId="22" applyFont="1" applyBorder="1" applyAlignment="1">
      <alignment horizontal="center" vertical="center"/>
    </xf>
    <xf numFmtId="0" fontId="33" fillId="0" borderId="4" xfId="22" applyFont="1" applyBorder="1" applyAlignment="1">
      <alignment horizontal="center" vertical="center"/>
    </xf>
    <xf numFmtId="0" fontId="6" fillId="0" borderId="0" xfId="37" applyFont="1" applyAlignment="1"/>
    <xf numFmtId="0" fontId="6" fillId="0" borderId="0" xfId="37" applyFont="1" applyFill="1" applyAlignment="1"/>
    <xf numFmtId="0" fontId="6" fillId="0" borderId="0" xfId="37" applyAlignment="1"/>
    <xf numFmtId="0" fontId="40" fillId="0" borderId="0" xfId="37" applyNumberFormat="1" applyFont="1" applyFill="1" applyAlignment="1" applyProtection="1">
      <alignment horizontal="center" vertical="center"/>
    </xf>
    <xf numFmtId="0" fontId="6" fillId="0" borderId="14" xfId="37" applyFont="1" applyFill="1" applyBorder="1" applyAlignment="1">
      <alignment vertical="center"/>
    </xf>
    <xf numFmtId="0" fontId="6" fillId="0" borderId="0" xfId="37" applyFont="1" applyFill="1" applyAlignment="1">
      <alignment vertical="center"/>
    </xf>
    <xf numFmtId="0" fontId="6" fillId="0" borderId="6" xfId="37" applyFont="1" applyFill="1" applyBorder="1" applyAlignment="1">
      <alignment horizontal="center" vertical="center"/>
    </xf>
    <xf numFmtId="0" fontId="6" fillId="0" borderId="6" xfId="37" applyNumberFormat="1" applyFont="1" applyFill="1" applyBorder="1" applyAlignment="1" applyProtection="1">
      <alignment horizontal="center" vertical="center"/>
    </xf>
    <xf numFmtId="49" fontId="6" fillId="2" borderId="6" xfId="37" applyNumberFormat="1" applyFont="1" applyFill="1" applyBorder="1" applyAlignment="1">
      <alignment horizontal="center" vertical="center" wrapText="1"/>
    </xf>
    <xf numFmtId="49" fontId="6" fillId="2" borderId="3" xfId="37" applyNumberFormat="1" applyFont="1" applyFill="1" applyBorder="1" applyAlignment="1">
      <alignment horizontal="center" vertical="center" wrapText="1"/>
    </xf>
    <xf numFmtId="49" fontId="6" fillId="2" borderId="5" xfId="37" applyNumberFormat="1" applyFont="1" applyFill="1" applyBorder="1" applyAlignment="1">
      <alignment horizontal="center" vertical="center" wrapText="1"/>
    </xf>
    <xf numFmtId="49" fontId="6" fillId="2" borderId="9" xfId="37" applyNumberFormat="1" applyFont="1" applyFill="1" applyBorder="1" applyAlignment="1">
      <alignment horizontal="center" vertical="center" wrapText="1"/>
    </xf>
    <xf numFmtId="49" fontId="6" fillId="2" borderId="11" xfId="37" applyNumberFormat="1" applyFont="1" applyFill="1" applyBorder="1" applyAlignment="1">
      <alignment horizontal="center" vertical="center" wrapText="1"/>
    </xf>
    <xf numFmtId="0" fontId="6" fillId="0" borderId="9" xfId="37" applyFont="1" applyBorder="1" applyAlignment="1">
      <alignment horizontal="center" vertical="center"/>
    </xf>
    <xf numFmtId="0" fontId="6" fillId="0" borderId="9" xfId="37" applyFont="1" applyFill="1" applyBorder="1" applyAlignment="1">
      <alignment horizontal="center" vertical="center"/>
    </xf>
    <xf numFmtId="49" fontId="6" fillId="0" borderId="6" xfId="37" applyNumberFormat="1" applyFont="1" applyFill="1" applyBorder="1" applyAlignment="1" applyProtection="1">
      <alignment horizontal="left" vertical="center"/>
    </xf>
    <xf numFmtId="49" fontId="6" fillId="0" borderId="3" xfId="37" applyNumberFormat="1" applyFont="1" applyFill="1" applyBorder="1" applyAlignment="1" applyProtection="1">
      <alignment horizontal="left" vertical="center" wrapText="1"/>
    </xf>
    <xf numFmtId="180" fontId="6" fillId="0" borderId="3" xfId="37" applyNumberFormat="1" applyFont="1" applyFill="1" applyBorder="1" applyAlignment="1" applyProtection="1">
      <alignment horizontal="right" vertical="center" wrapText="1"/>
    </xf>
    <xf numFmtId="180" fontId="6" fillId="0" borderId="6" xfId="37" applyNumberFormat="1" applyFont="1" applyFill="1" applyBorder="1" applyAlignment="1" applyProtection="1">
      <alignment horizontal="right" vertical="center" wrapText="1"/>
    </xf>
    <xf numFmtId="49" fontId="6" fillId="2" borderId="4" xfId="37" applyNumberFormat="1" applyFont="1" applyFill="1" applyBorder="1" applyAlignment="1">
      <alignment horizontal="center" vertical="center" wrapText="1"/>
    </xf>
    <xf numFmtId="0" fontId="6" fillId="0" borderId="0" xfId="37" applyFont="1" applyFill="1" applyAlignment="1">
      <alignment horizontal="right" vertical="center"/>
    </xf>
    <xf numFmtId="0" fontId="6" fillId="0" borderId="0" xfId="56" applyFill="1" applyAlignment="1"/>
    <xf numFmtId="0" fontId="6" fillId="0" borderId="0" xfId="56" applyAlignment="1"/>
    <xf numFmtId="0" fontId="35" fillId="0" borderId="0" xfId="56" applyFont="1" applyAlignment="1">
      <alignment horizontal="center" vertical="center"/>
    </xf>
    <xf numFmtId="49" fontId="33" fillId="0" borderId="14" xfId="56" applyNumberFormat="1" applyFont="1" applyFill="1" applyBorder="1" applyAlignment="1" applyProtection="1">
      <alignment vertical="center"/>
    </xf>
    <xf numFmtId="0" fontId="0" fillId="0" borderId="0" xfId="137">
      <alignment vertical="center"/>
    </xf>
    <xf numFmtId="0" fontId="0" fillId="0" borderId="30" xfId="137" applyFont="1" applyBorder="1" applyAlignment="1">
      <alignment horizontal="center" vertical="center"/>
    </xf>
    <xf numFmtId="0" fontId="0" fillId="0" borderId="30" xfId="137" applyBorder="1" applyAlignment="1">
      <alignment horizontal="center" vertical="center"/>
    </xf>
    <xf numFmtId="0" fontId="0" fillId="0" borderId="31" xfId="137" applyFont="1" applyBorder="1" applyAlignment="1">
      <alignment horizontal="center" vertical="center"/>
    </xf>
    <xf numFmtId="0" fontId="34" fillId="0" borderId="32" xfId="56" applyFont="1" applyFill="1" applyBorder="1" applyAlignment="1">
      <alignment horizontal="center" vertical="center"/>
    </xf>
    <xf numFmtId="0" fontId="34" fillId="0" borderId="3" xfId="56" applyFont="1" applyFill="1" applyBorder="1" applyAlignment="1">
      <alignment horizontal="center" vertical="center"/>
    </xf>
    <xf numFmtId="0" fontId="34" fillId="0" borderId="4" xfId="56" applyFont="1" applyFill="1" applyBorder="1" applyAlignment="1">
      <alignment horizontal="center" vertical="center"/>
    </xf>
    <xf numFmtId="0" fontId="34" fillId="0" borderId="6" xfId="56" applyFont="1" applyBorder="1" applyAlignment="1">
      <alignment horizontal="center" vertical="center"/>
    </xf>
    <xf numFmtId="0" fontId="34" fillId="0" borderId="4" xfId="56" applyFont="1" applyBorder="1" applyAlignment="1">
      <alignment horizontal="center" vertical="center"/>
    </xf>
    <xf numFmtId="0" fontId="34" fillId="0" borderId="33" xfId="56" applyFont="1" applyFill="1" applyBorder="1" applyAlignment="1">
      <alignment horizontal="center" vertical="center"/>
    </xf>
    <xf numFmtId="0" fontId="34" fillId="0" borderId="9" xfId="56" applyFont="1" applyFill="1" applyBorder="1" applyAlignment="1">
      <alignment horizontal="center" vertical="center" wrapText="1"/>
    </xf>
    <xf numFmtId="0" fontId="34" fillId="0" borderId="3" xfId="56" applyFont="1" applyBorder="1" applyAlignment="1">
      <alignment horizontal="center" vertical="center"/>
    </xf>
    <xf numFmtId="0" fontId="34" fillId="0" borderId="34" xfId="56" applyFont="1" applyFill="1" applyBorder="1" applyAlignment="1">
      <alignment horizontal="center" vertical="center"/>
    </xf>
    <xf numFmtId="0" fontId="34" fillId="0" borderId="11" xfId="56" applyFont="1" applyFill="1" applyBorder="1" applyAlignment="1">
      <alignment horizontal="center" vertical="center" wrapText="1"/>
    </xf>
    <xf numFmtId="0" fontId="34" fillId="0" borderId="8" xfId="56" applyFont="1" applyBorder="1" applyAlignment="1">
      <alignment horizontal="center" vertical="center"/>
    </xf>
    <xf numFmtId="181" fontId="6" fillId="0" borderId="3" xfId="56" applyNumberFormat="1" applyFont="1" applyFill="1" applyBorder="1" applyAlignment="1">
      <alignment horizontal="left" vertical="center"/>
    </xf>
    <xf numFmtId="180" fontId="6" fillId="0" borderId="9" xfId="56" applyNumberFormat="1" applyFont="1" applyFill="1" applyBorder="1" applyAlignment="1" applyProtection="1">
      <alignment horizontal="right" vertical="center" wrapText="1"/>
    </xf>
    <xf numFmtId="181" fontId="6" fillId="0" borderId="5" xfId="56" applyNumberFormat="1" applyFont="1" applyFill="1" applyBorder="1" applyAlignment="1">
      <alignment horizontal="left" vertical="center"/>
    </xf>
    <xf numFmtId="182" fontId="6" fillId="0" borderId="9" xfId="56" applyNumberFormat="1" applyFont="1" applyFill="1" applyBorder="1" applyAlignment="1" applyProtection="1">
      <alignment horizontal="right" vertical="center" wrapText="1"/>
    </xf>
    <xf numFmtId="180" fontId="6" fillId="0" borderId="6" xfId="56" applyNumberFormat="1" applyFill="1" applyBorder="1" applyAlignment="1">
      <alignment horizontal="right" vertical="center" wrapText="1"/>
    </xf>
    <xf numFmtId="180" fontId="6" fillId="0" borderId="6" xfId="56" applyNumberFormat="1" applyFont="1" applyFill="1" applyBorder="1" applyAlignment="1" applyProtection="1">
      <alignment horizontal="right" vertical="center" wrapText="1"/>
    </xf>
    <xf numFmtId="180" fontId="6" fillId="0" borderId="10" xfId="56" applyNumberFormat="1" applyFont="1" applyFill="1" applyBorder="1" applyAlignment="1" applyProtection="1">
      <alignment horizontal="right" vertical="center" wrapText="1"/>
    </xf>
    <xf numFmtId="181" fontId="6" fillId="0" borderId="5" xfId="56" applyNumberFormat="1" applyFont="1" applyFill="1" applyBorder="1" applyAlignment="1" applyProtection="1">
      <alignment horizontal="left" vertical="center"/>
    </xf>
    <xf numFmtId="180" fontId="36" fillId="0" borderId="0" xfId="136" applyNumberFormat="1" applyFont="1" applyFill="1" applyAlignment="1">
      <alignment horizontal="right" vertical="center" wrapText="1"/>
    </xf>
    <xf numFmtId="181" fontId="6" fillId="0" borderId="3" xfId="56" applyNumberFormat="1" applyFont="1" applyFill="1" applyBorder="1" applyAlignment="1">
      <alignment horizontal="left" vertical="center" wrapText="1"/>
    </xf>
    <xf numFmtId="180" fontId="6" fillId="0" borderId="11" xfId="56" applyNumberFormat="1" applyFont="1" applyFill="1" applyBorder="1" applyAlignment="1" applyProtection="1">
      <alignment horizontal="right" vertical="center" wrapText="1"/>
    </xf>
    <xf numFmtId="181" fontId="6" fillId="0" borderId="12" xfId="56" applyNumberFormat="1" applyFont="1" applyFill="1" applyBorder="1" applyAlignment="1">
      <alignment horizontal="left" vertical="center"/>
    </xf>
    <xf numFmtId="181" fontId="6" fillId="0" borderId="3" xfId="56" applyNumberFormat="1" applyFont="1" applyFill="1" applyBorder="1" applyAlignment="1" applyProtection="1">
      <alignment horizontal="left" vertical="center"/>
    </xf>
    <xf numFmtId="182" fontId="6" fillId="0" borderId="6" xfId="56" applyNumberFormat="1" applyFont="1" applyFill="1" applyBorder="1" applyAlignment="1"/>
    <xf numFmtId="180" fontId="6" fillId="0" borderId="6" xfId="56" applyNumberFormat="1" applyFill="1" applyBorder="1" applyAlignment="1">
      <alignment vertical="center"/>
    </xf>
    <xf numFmtId="0" fontId="6" fillId="0" borderId="3" xfId="56" applyFont="1" applyFill="1" applyBorder="1" applyAlignment="1">
      <alignment vertical="center" wrapText="1"/>
    </xf>
    <xf numFmtId="182" fontId="6" fillId="0" borderId="6" xfId="56" applyNumberFormat="1" applyFont="1" applyBorder="1" applyAlignment="1"/>
    <xf numFmtId="180" fontId="6" fillId="0" borderId="6" xfId="56" applyNumberFormat="1" applyBorder="1" applyAlignment="1">
      <alignment horizontal="right" vertical="center" wrapText="1"/>
    </xf>
    <xf numFmtId="0" fontId="6" fillId="0" borderId="3" xfId="56" applyFont="1" applyBorder="1" applyAlignment="1">
      <alignment vertical="center" wrapText="1"/>
    </xf>
    <xf numFmtId="0" fontId="6" fillId="0" borderId="6" xfId="56" applyFont="1" applyFill="1" applyBorder="1" applyAlignment="1"/>
    <xf numFmtId="182" fontId="6" fillId="0" borderId="6" xfId="56" applyNumberFormat="1" applyFont="1" applyFill="1" applyBorder="1" applyAlignment="1" applyProtection="1">
      <alignment horizontal="right" vertical="center"/>
    </xf>
    <xf numFmtId="0" fontId="6" fillId="0" borderId="3" xfId="56" applyFont="1" applyBorder="1" applyAlignment="1">
      <alignment vertical="center"/>
    </xf>
    <xf numFmtId="0" fontId="6" fillId="0" borderId="4" xfId="56" applyFont="1" applyFill="1" applyBorder="1" applyAlignment="1">
      <alignment horizontal="left" vertical="center"/>
    </xf>
    <xf numFmtId="180" fontId="6" fillId="0" borderId="6" xfId="56" applyNumberFormat="1" applyBorder="1" applyAlignment="1">
      <alignment vertical="center"/>
    </xf>
    <xf numFmtId="0" fontId="6" fillId="0" borderId="6" xfId="56" applyFont="1" applyFill="1" applyBorder="1" applyAlignment="1">
      <alignment horizontal="center" vertical="center"/>
    </xf>
    <xf numFmtId="0" fontId="2" fillId="0" borderId="6" xfId="136" applyFill="1" applyBorder="1">
      <alignment vertical="center"/>
    </xf>
    <xf numFmtId="0" fontId="6" fillId="0" borderId="3" xfId="56" applyFont="1" applyFill="1" applyBorder="1" applyAlignment="1">
      <alignment vertical="center"/>
    </xf>
    <xf numFmtId="0" fontId="6" fillId="0" borderId="3" xfId="56" applyFont="1" applyFill="1" applyBorder="1" applyAlignment="1">
      <alignment horizontal="center" vertical="center"/>
    </xf>
    <xf numFmtId="0" fontId="6" fillId="0" borderId="5" xfId="56" applyFont="1" applyFill="1" applyBorder="1" applyAlignment="1">
      <alignment horizontal="center" vertical="center"/>
    </xf>
    <xf numFmtId="0" fontId="33" fillId="0" borderId="0" xfId="56" applyFont="1" applyFill="1" applyAlignment="1">
      <alignment horizontal="right" vertical="center"/>
    </xf>
    <xf numFmtId="0" fontId="34" fillId="0" borderId="9" xfId="56" applyFont="1" applyBorder="1" applyAlignment="1">
      <alignment horizontal="center" vertical="center"/>
    </xf>
    <xf numFmtId="0" fontId="34" fillId="0" borderId="9" xfId="56" applyFont="1" applyBorder="1" applyAlignment="1">
      <alignment horizontal="center" vertical="center" wrapText="1"/>
    </xf>
    <xf numFmtId="0" fontId="34" fillId="0" borderId="11" xfId="56" applyFont="1" applyBorder="1" applyAlignment="1">
      <alignment horizontal="center" vertical="center"/>
    </xf>
    <xf numFmtId="0" fontId="34" fillId="0" borderId="11" xfId="56" applyFont="1" applyBorder="1" applyAlignment="1">
      <alignment horizontal="center" vertical="center" wrapText="1"/>
    </xf>
    <xf numFmtId="4" fontId="6" fillId="0" borderId="0" xfId="56" applyNumberFormat="1" applyFill="1" applyAlignment="1"/>
  </cellXfs>
  <cellStyles count="185">
    <cellStyle name="常规" xfId="0" builtinId="0"/>
    <cellStyle name="40% - 着色 2_11国有资本经营预算收支表" xfId="1"/>
    <cellStyle name="着色 1 2" xfId="2"/>
    <cellStyle name="20% - 着色 5 2" xfId="3"/>
    <cellStyle name="千位分隔" xfId="4" builtinId="3"/>
    <cellStyle name="货币" xfId="5" builtinId="4"/>
    <cellStyle name="20% - 着色 6 3" xfId="6"/>
    <cellStyle name="千位分隔[0]" xfId="7" builtinId="6"/>
    <cellStyle name="40% - 着色 1" xfId="8"/>
    <cellStyle name="常规_2012年国有资本经营预算收支总表" xfId="9"/>
    <cellStyle name="60% - 着色 4_11国有资本经营预算收支表" xfId="10"/>
    <cellStyle name="百分比" xfId="11" builtinId="5"/>
    <cellStyle name="20% - 着色 2 3" xfId="12"/>
    <cellStyle name="20% - 强调文字颜色 2" xfId="13"/>
    <cellStyle name="40% - 着色 3" xfId="14"/>
    <cellStyle name="货币[0]" xfId="15" builtinId="7"/>
    <cellStyle name="差_64242C78E6FB009AE0530A08AF09009A" xfId="16"/>
    <cellStyle name="20% - 着色 2 2" xfId="17"/>
    <cellStyle name="20% - 强调文字颜色 1" xfId="18"/>
    <cellStyle name="20% - 着色 2 2 2" xfId="19"/>
    <cellStyle name="20% - 强调文字颜色 3" xfId="20"/>
    <cellStyle name="20% - 着色 4_11国有资本经营预算收支表" xfId="21"/>
    <cellStyle name="常规_新报表页" xfId="22"/>
    <cellStyle name="20% - 强调文字颜色 4" xfId="23"/>
    <cellStyle name="20% - 强调文字颜色 5" xfId="24"/>
    <cellStyle name="20% - 强调文字颜色 6" xfId="25"/>
    <cellStyle name="20% - 着色 1" xfId="26"/>
    <cellStyle name="40% - 强调文字颜色 4" xfId="27"/>
    <cellStyle name="检查单元格" xfId="28"/>
    <cellStyle name="20% - 着色 1 2" xfId="29"/>
    <cellStyle name="40% - 着色 1_615D2EB13C93010EE0530A0804CC5EB5" xfId="30"/>
    <cellStyle name="20% - 着色 1 2 2" xfId="31"/>
    <cellStyle name="20% - 着色 1 3" xfId="32"/>
    <cellStyle name="20% - 着色 1_11国有资本经营预算收支表" xfId="33"/>
    <cellStyle name="20% - 着色 2" xfId="34"/>
    <cellStyle name="40% - 强调文字颜色 5" xfId="35"/>
    <cellStyle name="着色 1" xfId="36"/>
    <cellStyle name="常规_417C619A877700A6E0530A08AF0800A6" xfId="37"/>
    <cellStyle name="20% - 着色 5" xfId="38"/>
    <cellStyle name="20% - 着色 2_11国有资本经营预算收支表" xfId="39"/>
    <cellStyle name="着色 5 2" xfId="40"/>
    <cellStyle name="20% - 着色 3" xfId="41"/>
    <cellStyle name="40% - 强调文字颜色 6" xfId="42"/>
    <cellStyle name="20% - 着色 3 2" xfId="43"/>
    <cellStyle name="20% - 着色 4 3" xfId="44"/>
    <cellStyle name="20% - 着色 3 2 2" xfId="45"/>
    <cellStyle name="20% - 着色 3_11国有资本经营预算收支表" xfId="46"/>
    <cellStyle name="20% - 着色 3 3" xfId="47"/>
    <cellStyle name="20% - 着色 4" xfId="48"/>
    <cellStyle name="着色 2" xfId="49"/>
    <cellStyle name="20% - 着色 6" xfId="50"/>
    <cellStyle name="20% - 着色 4 2" xfId="51"/>
    <cellStyle name="着色 2 2" xfId="52"/>
    <cellStyle name="20% - 着色 6 2" xfId="53"/>
    <cellStyle name="20% - 着色 4 2 2" xfId="54"/>
    <cellStyle name="着色 2_11国有资本经营预算收支表" xfId="55"/>
    <cellStyle name="常规_405C3AAC5CC200BEE0530A08AF0800BE" xfId="56"/>
    <cellStyle name="20% - 着色 6_11国有资本经营预算收支表" xfId="57"/>
    <cellStyle name="20% - 着色 5 2 2" xfId="58"/>
    <cellStyle name="20% - 着色 5 3" xfId="59"/>
    <cellStyle name="40% - 着色 4 2" xfId="60"/>
    <cellStyle name="40% - 着色 2 2 2" xfId="61"/>
    <cellStyle name="着色 1_11国有资本经营预算收支表" xfId="62"/>
    <cellStyle name="20% - 着色 5_11国有资本经营预算收支表" xfId="63"/>
    <cellStyle name="40% - 强调文字颜色 3" xfId="64"/>
    <cellStyle name="20% - 着色 6 2 2" xfId="65"/>
    <cellStyle name="40% - 强调文字颜色 1" xfId="66"/>
    <cellStyle name="40% - 强调文字颜色 2" xfId="67"/>
    <cellStyle name="40% - 着色 1 2" xfId="68"/>
    <cellStyle name="40% - 着色 1 2 2" xfId="69"/>
    <cellStyle name="40% - 着色 2 3" xfId="70"/>
    <cellStyle name="40% - 着色 1 3" xfId="71"/>
    <cellStyle name="40% - 着色 2" xfId="72"/>
    <cellStyle name="差_739A1D085E6BA23CE0500A0A064B1AD1" xfId="73"/>
    <cellStyle name="40% - 着色 4" xfId="74"/>
    <cellStyle name="40% - 着色 2 2" xfId="75"/>
    <cellStyle name="40% - 着色 3 2" xfId="76"/>
    <cellStyle name="40% - 着色 4_11国有资本经营预算收支表" xfId="77"/>
    <cellStyle name="40% - 着色 3 2 2" xfId="78"/>
    <cellStyle name="60% - 强调文字颜色 1" xfId="79"/>
    <cellStyle name="40% - 着色 3 3" xfId="80"/>
    <cellStyle name="着色 4" xfId="81"/>
    <cellStyle name="40% - 着色 3_11国有资本经营预算收支表" xfId="82"/>
    <cellStyle name="40% - 着色 4 2 2" xfId="83"/>
    <cellStyle name="40% - 着色 4 3" xfId="84"/>
    <cellStyle name="40% - 着色 5" xfId="85"/>
    <cellStyle name="链接单元格" xfId="86"/>
    <cellStyle name="差_67D34CE2EC6AAB52E050080A1CAF164B" xfId="87"/>
    <cellStyle name="40% - 着色 5 2" xfId="88"/>
    <cellStyle name="40% - 着色 5 2 2" xfId="89"/>
    <cellStyle name="40% - 着色 5 3" xfId="90"/>
    <cellStyle name="40% - 着色 5_615D2EB13C93010EE0530A0804CC5EB5" xfId="91"/>
    <cellStyle name="40% - 着色 6" xfId="92"/>
    <cellStyle name="40% - 着色 6 2" xfId="93"/>
    <cellStyle name="40% - 着色 6 2 2" xfId="94"/>
    <cellStyle name="40% - 着色 6 3" xfId="95"/>
    <cellStyle name="40% - 着色 6_11国有资本经营预算收支表" xfId="96"/>
    <cellStyle name="60% - 强调文字颜色 2" xfId="97"/>
    <cellStyle name="60% - 强调文字颜色 3" xfId="98"/>
    <cellStyle name="60% - 强调文字颜色 4" xfId="99"/>
    <cellStyle name="60% - 着色 6 2" xfId="100"/>
    <cellStyle name="60% - 强调文字颜色 5" xfId="101"/>
    <cellStyle name="60% - 强调文字颜色 6" xfId="102"/>
    <cellStyle name="60% - 着色 1" xfId="103"/>
    <cellStyle name="60% - 着色 1 2" xfId="104"/>
    <cellStyle name="60% - 着色 1_11国有资本经营预算收支表" xfId="105"/>
    <cellStyle name="60% - 着色 2" xfId="106"/>
    <cellStyle name="60% - 着色 2 2" xfId="107"/>
    <cellStyle name="好_615D2EB13C93010EE0530A0804CC5EB5" xfId="108"/>
    <cellStyle name="60% - 着色 2_11国有资本经营预算收支表" xfId="109"/>
    <cellStyle name="60% - 着色 3" xfId="110"/>
    <cellStyle name="60% - 着色 3 2" xfId="111"/>
    <cellStyle name="60% - 着色 3_11国有资本经营预算收支表" xfId="112"/>
    <cellStyle name="60% - 着色 4" xfId="113"/>
    <cellStyle name="常规_64242C78E6FB009AE0530A08AF09009A" xfId="114"/>
    <cellStyle name="60% - 着色 4 2" xfId="115"/>
    <cellStyle name="常规_12-29日省政府常务会议材料附件" xfId="116"/>
    <cellStyle name="60% - 着色 5" xfId="117"/>
    <cellStyle name="60% - 着色 5 2" xfId="118"/>
    <cellStyle name="60% - 着色 5_615D2EB13C93010EE0530A0804CC5EB5" xfId="119"/>
    <cellStyle name="60% - 着色 6" xfId="120"/>
    <cellStyle name="60% - 着色 6_11国有资本经营预算收支表" xfId="121"/>
    <cellStyle name="百分比_EF4B13E29A0421FAE0430A08200E21FA" xfId="122"/>
    <cellStyle name="标题" xfId="123"/>
    <cellStyle name="标题 1" xfId="124"/>
    <cellStyle name="标题 2" xfId="125"/>
    <cellStyle name="差_64242C78E6F6009AE0530A08AF09009A" xfId="126"/>
    <cellStyle name="标题 3" xfId="127"/>
    <cellStyle name="标题 4" xfId="128"/>
    <cellStyle name="差" xfId="129"/>
    <cellStyle name="差_4901A573031A00CCE0530A08AF0800CC" xfId="130"/>
    <cellStyle name="差_4901E49D450800C2E0530A08AF0800C2" xfId="131"/>
    <cellStyle name="差_615D2EB13C93010EE0530A0804CC5EB5" xfId="132"/>
    <cellStyle name="差_61F0C7FF6ABA0038E0530A0804CC3487" xfId="133"/>
    <cellStyle name="差_64242C78E6F3009AE0530A08AF09009A" xfId="134"/>
    <cellStyle name="常规 11" xfId="135"/>
    <cellStyle name="常规 2" xfId="136"/>
    <cellStyle name="常规 2 2" xfId="137"/>
    <cellStyle name="常规 2_11预算项目支出绩效目标表" xfId="138"/>
    <cellStyle name="常规 2_739A1D085E6BA23CE0500A0A064B1AD1" xfId="139"/>
    <cellStyle name="常规 3" xfId="140"/>
    <cellStyle name="常规 3 2" xfId="141"/>
    <cellStyle name="常规 3_6162030C6A600132E0530A0804CCAD99_c" xfId="142"/>
    <cellStyle name="常规 4" xfId="143"/>
    <cellStyle name="常规 5" xfId="144"/>
    <cellStyle name="常规_11国有资本经营预算收支表" xfId="145"/>
    <cellStyle name="常规_12-29日省政府常务会议材料附件_Sheet2" xfId="146"/>
    <cellStyle name="常规_12-29日省政府常务会议材料附件_Sheet4" xfId="147"/>
    <cellStyle name="常规_3F939A40737200E6E0530A08AF0800E6" xfId="148"/>
    <cellStyle name="常规_417D02D353B900DAE0530A08AF0800DA" xfId="149"/>
    <cellStyle name="常规_439B6CFEF4310134E0530A0804CB25FB" xfId="150"/>
    <cellStyle name="常规_439B6D647C250158E0530A0804CC3FF1" xfId="151"/>
    <cellStyle name="常规_64242C78E6F3009AE0530A08AF09009A" xfId="152"/>
    <cellStyle name="常规_739A1D085E6BA23CE0500A0A064B1AD1" xfId="153"/>
    <cellStyle name="好" xfId="154"/>
    <cellStyle name="好_4901A573031A00CCE0530A08AF0800CC" xfId="155"/>
    <cellStyle name="好_4901E49D450800C2E0530A08AF0800C2" xfId="156"/>
    <cellStyle name="好_61F0C7FF6ABA0038E0530A0804CC3487" xfId="157"/>
    <cellStyle name="好_64242C78E6F6009AE0530A08AF09009A" xfId="158"/>
    <cellStyle name="着色 5_11国有资本经营预算收支表" xfId="159"/>
    <cellStyle name="好_67D34CE2EC6AAB52E050080A1CAF164B" xfId="160"/>
    <cellStyle name="好_739A1D085E6BA23CE0500A0A064B1AD1" xfId="161"/>
    <cellStyle name="汇总" xfId="162"/>
    <cellStyle name="计算" xfId="163"/>
    <cellStyle name="解释性文本" xfId="164"/>
    <cellStyle name="警告文本" xfId="165"/>
    <cellStyle name="强调文字颜色 1" xfId="166"/>
    <cellStyle name="强调文字颜色 2" xfId="167"/>
    <cellStyle name="强调文字颜色 3" xfId="168"/>
    <cellStyle name="强调文字颜色 4" xfId="169"/>
    <cellStyle name="强调文字颜色 5" xfId="170"/>
    <cellStyle name="强调文字颜色 6" xfId="171"/>
    <cellStyle name="着色 5" xfId="172"/>
    <cellStyle name="适中" xfId="173"/>
    <cellStyle name="输出" xfId="174"/>
    <cellStyle name="输入" xfId="175"/>
    <cellStyle name="着色 3" xfId="176"/>
    <cellStyle name="着色 3 2" xfId="177"/>
    <cellStyle name="着色 3_11国有资本经营预算收支表" xfId="178"/>
    <cellStyle name="着色 4 2" xfId="179"/>
    <cellStyle name="着色 4_11国有资本经营预算收支表" xfId="180"/>
    <cellStyle name="着色 6" xfId="181"/>
    <cellStyle name="着色 6 2" xfId="182"/>
    <cellStyle name="着色 6_11国有资本经营预算收支表" xfId="183"/>
    <cellStyle name="注释" xfId="184"/>
  </cellStyles>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worksheet" Target="worksheets/sheet17.xml"/><Relationship Id="rId18" Type="http://schemas.openxmlformats.org/officeDocument/2006/relationships/externalLink" Target="externalLinks/externalLink1.xml"/><Relationship Id="rId19" Type="http://schemas.openxmlformats.org/officeDocument/2006/relationships/externalLink" Target="externalLinks/externalLink2.xml"/><Relationship Id="rId2" Type="http://schemas.openxmlformats.org/officeDocument/2006/relationships/worksheet" Target="worksheets/sheet2.xml"/><Relationship Id="rId20" Type="http://schemas.openxmlformats.org/officeDocument/2006/relationships/theme" Target="theme/theme1.xml"/><Relationship Id="rId21" Type="http://schemas.openxmlformats.org/officeDocument/2006/relationships/styles" Target="styles.xml"/><Relationship Id="rId22" Type="http://schemas.openxmlformats.org/officeDocument/2006/relationships/sharedStrings" Target="sharedStrings.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HANGHAI_LF\&#39044;&#31639;&#22788;\BY\YS3\97&#20915;&#31639;&#21306;&#21439;&#26368;&#21518;&#27719;&#246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Users\HNCZ\Downloads\2016&#24180;&#39044;&#31639;&#33609;&#26696;1.2\Rar$DI01.390\My Documents\2010&#24180;&#39044;&#31639;\&#21381;&#21153;&#20250;\&#19978;&#20250;&#26448;&#26009;\&#38468;&#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1012001"/>
      <sheetName val=""/>
      <sheetName val="各年度收费、罚没、专项收入.xls_Sheet3"/>
      <sheetName val="表二"/>
      <sheetName val="表五"/>
      <sheetName val="2012.2.2 (整合)"/>
      <sheetName val="2012.2.2"/>
      <sheetName val="全市结转"/>
      <sheetName val="提前告知数"/>
      <sheetName val="总人口"/>
      <sheetName val="基础编码"/>
      <sheetName val="省本级收入预计"/>
      <sheetName val="区划对应表"/>
      <sheetName val="1-4余额表"/>
      <sheetName val="四月份月报"/>
      <sheetName val="XL4Poppy"/>
      <sheetName val="DDETABLE "/>
      <sheetName val="#REF"/>
      <sheetName val="中央"/>
      <sheetName val="01北京市"/>
      <sheetName val="2000地方"/>
      <sheetName val="有效性列表"/>
      <sheetName val="录入表"/>
      <sheetName val="DY-（调整特殊因素）增量对应重点（汇报）"/>
      <sheetName val="C01-1"/>
      <sheetName val="mx"/>
      <sheetName val="单位编码"/>
      <sheetName val="Financ. Overview"/>
      <sheetName val="Toolbox"/>
      <sheetName val="Main"/>
      <sheetName val="_ESList"/>
      <sheetName val="一般预算收入"/>
      <sheetName val="表二 汇总表（业务处填）"/>
      <sheetName val="KKKKKKKK"/>
      <sheetName val="农业人口"/>
      <sheetName val="Open"/>
      <sheetName val="事业发展"/>
      <sheetName val="差异系数"/>
      <sheetName val="data"/>
      <sheetName val="公检法司编制"/>
      <sheetName val="行政编制"/>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附表1"/>
      <sheetName val="附表2"/>
      <sheetName val="2010年基金预算收入计划表"/>
      <sheetName val="2010年基金预算支出计划表"/>
      <sheetName val="附表2 (2)"/>
      <sheetName val="Mp-team 1"/>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R34"/>
  <sheetViews>
    <sheetView showGridLines="0" showZeros="0" workbookViewId="0">
      <selection activeCell="A1" sqref="A1:L1"/>
    </sheetView>
  </sheetViews>
  <sheetFormatPr defaultColWidth="9" defaultRowHeight="11.25"/>
  <cols>
    <col min="1" max="1" width="28.25" style="374" customWidth="1"/>
    <col min="2" max="2" width="15.625" style="374" customWidth="1"/>
    <col min="3" max="3" width="14.625" style="374" customWidth="1"/>
    <col min="4" max="5" width="12.75" style="374" customWidth="1"/>
    <col min="6" max="6" width="11.875" style="374" customWidth="1"/>
    <col min="7" max="7" width="11.125" style="374" customWidth="1"/>
    <col min="8" max="8" width="13.5" style="374" customWidth="1"/>
    <col min="9" max="9" width="14.25" style="374" customWidth="1"/>
    <col min="10" max="10" width="14.375" style="374" customWidth="1"/>
    <col min="11" max="11" width="13.375" style="374" customWidth="1"/>
    <col min="12" max="12" width="9.75" style="374" customWidth="1"/>
    <col min="13" max="16384" width="9" style="374"/>
  </cols>
  <sheetData>
    <row r="1" ht="42" customHeight="1" spans="1:18">
      <c r="A1" s="375" t="s">
        <v>0</v>
      </c>
      <c r="B1" s="375"/>
      <c r="C1" s="375"/>
      <c r="D1" s="375"/>
      <c r="E1" s="375"/>
      <c r="F1" s="375"/>
      <c r="G1" s="375"/>
      <c r="H1" s="375"/>
      <c r="I1" s="375"/>
      <c r="J1" s="375"/>
      <c r="K1" s="375"/>
      <c r="L1" s="375"/>
      <c r="M1"/>
      <c r="N1"/>
      <c r="O1"/>
      <c r="P1"/>
      <c r="Q1"/>
      <c r="R1"/>
    </row>
    <row r="2" ht="15" customHeight="1" spans="1:18">
      <c r="A2" s="376" t="s">
        <v>1</v>
      </c>
      <c r="B2" s="377"/>
      <c r="C2" s="377"/>
      <c r="D2"/>
      <c r="E2"/>
      <c r="F2"/>
      <c r="G2"/>
      <c r="H2"/>
      <c r="I2"/>
      <c r="J2"/>
      <c r="K2"/>
      <c r="L2" s="421" t="s">
        <v>2</v>
      </c>
      <c r="M2"/>
      <c r="N2"/>
      <c r="O2"/>
      <c r="P2"/>
      <c r="Q2"/>
      <c r="R2"/>
    </row>
    <row r="3" ht="21.75" customHeight="1" spans="1:18">
      <c r="A3" s="378" t="s">
        <v>3</v>
      </c>
      <c r="B3" s="379"/>
      <c r="C3" s="380" t="s">
        <v>4</v>
      </c>
      <c r="D3" s="380"/>
      <c r="E3" s="380"/>
      <c r="F3" s="380"/>
      <c r="G3" s="380"/>
      <c r="H3" s="380"/>
      <c r="I3" s="380"/>
      <c r="J3" s="380"/>
      <c r="K3" s="380"/>
      <c r="L3" s="380"/>
      <c r="M3"/>
      <c r="N3"/>
      <c r="O3"/>
      <c r="P3"/>
      <c r="Q3"/>
      <c r="R3"/>
    </row>
    <row r="4" ht="18" customHeight="1" spans="1:18">
      <c r="A4" s="381" t="s">
        <v>5</v>
      </c>
      <c r="B4" s="381" t="s">
        <v>6</v>
      </c>
      <c r="C4" s="381" t="s">
        <v>5</v>
      </c>
      <c r="D4" s="381" t="s">
        <v>7</v>
      </c>
      <c r="E4" s="382" t="s">
        <v>8</v>
      </c>
      <c r="F4" s="383"/>
      <c r="G4" s="384" t="s">
        <v>9</v>
      </c>
      <c r="H4" s="385"/>
      <c r="I4" s="385"/>
      <c r="J4" s="385"/>
      <c r="K4" s="385"/>
      <c r="L4" s="385"/>
      <c r="M4"/>
      <c r="N4"/>
      <c r="O4"/>
      <c r="P4"/>
      <c r="Q4"/>
      <c r="R4"/>
    </row>
    <row r="5" ht="18.75" customHeight="1" spans="1:18">
      <c r="A5" s="386"/>
      <c r="B5" s="386"/>
      <c r="C5" s="386"/>
      <c r="D5" s="386"/>
      <c r="E5" s="387" t="s">
        <v>10</v>
      </c>
      <c r="F5" s="387" t="s">
        <v>11</v>
      </c>
      <c r="G5" s="388" t="s">
        <v>12</v>
      </c>
      <c r="H5" s="385"/>
      <c r="I5" s="422" t="s">
        <v>13</v>
      </c>
      <c r="J5" s="423" t="s">
        <v>14</v>
      </c>
      <c r="K5" s="423" t="s">
        <v>15</v>
      </c>
      <c r="L5" s="422" t="s">
        <v>16</v>
      </c>
      <c r="M5"/>
      <c r="N5"/>
      <c r="O5"/>
      <c r="P5"/>
      <c r="Q5"/>
      <c r="R5"/>
    </row>
    <row r="6" ht="30" customHeight="1" spans="1:18">
      <c r="A6" s="389"/>
      <c r="B6" s="389"/>
      <c r="C6" s="389"/>
      <c r="D6" s="389"/>
      <c r="E6" s="390"/>
      <c r="F6" s="390"/>
      <c r="G6" s="391" t="s">
        <v>17</v>
      </c>
      <c r="H6" s="391" t="s">
        <v>18</v>
      </c>
      <c r="I6" s="424"/>
      <c r="J6" s="425"/>
      <c r="K6" s="425"/>
      <c r="L6" s="424"/>
      <c r="M6"/>
      <c r="N6"/>
      <c r="O6"/>
      <c r="P6"/>
      <c r="Q6"/>
      <c r="R6"/>
    </row>
    <row r="7" s="373" customFormat="1" ht="20.1" customHeight="1" spans="1:18">
      <c r="A7" s="392" t="s">
        <v>19</v>
      </c>
      <c r="B7" s="393">
        <v>3452.57</v>
      </c>
      <c r="C7" s="394" t="s">
        <v>20</v>
      </c>
      <c r="D7" s="395">
        <v>945.79</v>
      </c>
      <c r="E7" s="396">
        <v>0</v>
      </c>
      <c r="F7" s="396">
        <v>0</v>
      </c>
      <c r="G7" s="396">
        <v>945.79</v>
      </c>
      <c r="H7" s="396">
        <v>930.37</v>
      </c>
      <c r="I7" s="396">
        <v>0</v>
      </c>
      <c r="J7" s="396">
        <v>0</v>
      </c>
      <c r="K7" s="396">
        <v>0</v>
      </c>
      <c r="L7" s="396">
        <v>0</v>
      </c>
      <c r="M7" s="151"/>
      <c r="N7" s="151"/>
      <c r="O7" s="151"/>
      <c r="P7" s="151"/>
      <c r="Q7" s="151"/>
      <c r="R7" s="151"/>
    </row>
    <row r="8" s="373" customFormat="1" ht="20.1" customHeight="1" spans="1:18">
      <c r="A8" s="392" t="s">
        <v>21</v>
      </c>
      <c r="B8" s="397">
        <v>3349.87</v>
      </c>
      <c r="C8" s="394" t="s">
        <v>22</v>
      </c>
      <c r="D8" s="395">
        <v>919.09</v>
      </c>
      <c r="E8" s="396">
        <v>0</v>
      </c>
      <c r="F8" s="396">
        <v>0</v>
      </c>
      <c r="G8" s="396">
        <v>919.09</v>
      </c>
      <c r="H8" s="396">
        <v>904.99</v>
      </c>
      <c r="I8" s="396">
        <v>0</v>
      </c>
      <c r="J8" s="396">
        <v>0</v>
      </c>
      <c r="K8" s="396">
        <v>0</v>
      </c>
      <c r="L8" s="396">
        <v>0</v>
      </c>
      <c r="M8" s="151"/>
      <c r="N8" s="151"/>
      <c r="O8" s="151"/>
      <c r="P8" s="151"/>
      <c r="Q8" s="151"/>
      <c r="R8" s="151"/>
    </row>
    <row r="9" s="373" customFormat="1" ht="20.1" customHeight="1" spans="1:18">
      <c r="A9" s="392" t="s">
        <v>23</v>
      </c>
      <c r="B9" s="398">
        <v>52.7</v>
      </c>
      <c r="C9" s="399" t="s">
        <v>24</v>
      </c>
      <c r="D9" s="395">
        <v>26.7</v>
      </c>
      <c r="E9" s="396">
        <v>0</v>
      </c>
      <c r="F9" s="396">
        <v>0</v>
      </c>
      <c r="G9" s="396">
        <v>26.7</v>
      </c>
      <c r="H9" s="396">
        <v>25.38</v>
      </c>
      <c r="I9" s="396">
        <v>0</v>
      </c>
      <c r="J9" s="396">
        <v>0</v>
      </c>
      <c r="K9" s="396">
        <v>0</v>
      </c>
      <c r="L9" s="396">
        <v>0</v>
      </c>
      <c r="M9" s="151"/>
      <c r="N9" s="151"/>
      <c r="O9" s="151"/>
      <c r="P9" s="151"/>
      <c r="Q9" s="151"/>
      <c r="R9" s="151"/>
    </row>
    <row r="10" s="373" customFormat="1" ht="20.1" customHeight="1" spans="1:18">
      <c r="A10" s="392" t="s">
        <v>25</v>
      </c>
      <c r="B10" s="393">
        <v>50</v>
      </c>
      <c r="C10" s="399" t="s">
        <v>26</v>
      </c>
      <c r="D10" s="395">
        <v>2509.78</v>
      </c>
      <c r="E10" s="396">
        <v>0</v>
      </c>
      <c r="F10" s="396">
        <v>0</v>
      </c>
      <c r="G10" s="396">
        <v>2506.78</v>
      </c>
      <c r="H10" s="396">
        <v>2419.5</v>
      </c>
      <c r="I10" s="396">
        <v>3</v>
      </c>
      <c r="J10" s="396">
        <v>0</v>
      </c>
      <c r="K10" s="396">
        <v>0</v>
      </c>
      <c r="L10" s="396">
        <v>0</v>
      </c>
      <c r="M10" s="151"/>
      <c r="N10" s="151"/>
      <c r="O10" s="151"/>
      <c r="P10" s="151"/>
      <c r="Q10" s="151"/>
      <c r="R10" s="151"/>
    </row>
    <row r="11" s="373" customFormat="1" ht="20.1" customHeight="1" spans="1:18">
      <c r="A11" s="392" t="s">
        <v>27</v>
      </c>
      <c r="B11" s="397">
        <v>3</v>
      </c>
      <c r="C11" s="394" t="s">
        <v>28</v>
      </c>
      <c r="D11" s="395">
        <v>143.78</v>
      </c>
      <c r="E11" s="396">
        <v>0</v>
      </c>
      <c r="F11" s="396">
        <v>0</v>
      </c>
      <c r="G11" s="400">
        <v>140.78</v>
      </c>
      <c r="H11" s="396">
        <v>103.5</v>
      </c>
      <c r="I11" s="396">
        <v>3</v>
      </c>
      <c r="J11" s="396">
        <v>0</v>
      </c>
      <c r="K11" s="396">
        <v>0</v>
      </c>
      <c r="L11" s="396">
        <v>0</v>
      </c>
      <c r="M11" s="426"/>
      <c r="N11" s="426"/>
      <c r="O11" s="426"/>
      <c r="P11" s="426"/>
      <c r="Q11" s="426"/>
      <c r="R11" s="426"/>
    </row>
    <row r="12" s="373" customFormat="1" ht="20.1" customHeight="1" spans="1:18">
      <c r="A12" s="401" t="s">
        <v>29</v>
      </c>
      <c r="B12" s="402">
        <v>0</v>
      </c>
      <c r="C12" s="399" t="s">
        <v>30</v>
      </c>
      <c r="D12" s="395">
        <v>2366</v>
      </c>
      <c r="E12" s="396">
        <v>0</v>
      </c>
      <c r="F12" s="396">
        <v>0</v>
      </c>
      <c r="G12" s="396">
        <v>2366</v>
      </c>
      <c r="H12" s="396">
        <v>2316</v>
      </c>
      <c r="I12" s="396">
        <v>0</v>
      </c>
      <c r="J12" s="396">
        <v>0</v>
      </c>
      <c r="K12" s="396">
        <v>0</v>
      </c>
      <c r="L12" s="396">
        <v>0</v>
      </c>
      <c r="M12" s="151"/>
      <c r="N12" s="151"/>
      <c r="O12" s="151"/>
      <c r="P12" s="151"/>
      <c r="Q12" s="151"/>
      <c r="R12" s="151"/>
    </row>
    <row r="13" s="373" customFormat="1" ht="20.1" customHeight="1" spans="1:18">
      <c r="A13" s="403" t="s">
        <v>31</v>
      </c>
      <c r="B13" s="398">
        <v>0</v>
      </c>
      <c r="C13" s="404"/>
      <c r="D13" s="405"/>
      <c r="E13" s="406"/>
      <c r="F13" s="406"/>
      <c r="G13" s="406"/>
      <c r="H13" s="396"/>
      <c r="I13" s="406"/>
      <c r="J13" s="406"/>
      <c r="K13" s="406"/>
      <c r="L13" s="406"/>
      <c r="M13" s="151"/>
      <c r="N13" s="151"/>
      <c r="O13" s="151"/>
      <c r="P13" s="151"/>
      <c r="Q13" s="151"/>
      <c r="R13" s="151"/>
    </row>
    <row r="14" s="373" customFormat="1" ht="20.1" customHeight="1" spans="1:18">
      <c r="A14" s="407" t="s">
        <v>32</v>
      </c>
      <c r="B14" s="393">
        <v>0</v>
      </c>
      <c r="C14" s="404"/>
      <c r="D14" s="405"/>
      <c r="E14" s="406"/>
      <c r="F14" s="406"/>
      <c r="G14" s="406"/>
      <c r="H14" s="396"/>
      <c r="I14" s="406"/>
      <c r="J14" s="406"/>
      <c r="K14" s="406"/>
      <c r="L14" s="406"/>
      <c r="M14" s="151"/>
      <c r="N14" s="151"/>
      <c r="O14" s="151"/>
      <c r="P14" s="151"/>
      <c r="Q14" s="151"/>
      <c r="R14" s="151"/>
    </row>
    <row r="15" ht="20.1" customHeight="1" spans="1:18">
      <c r="A15" s="407"/>
      <c r="B15" s="393"/>
      <c r="C15" s="404"/>
      <c r="D15" s="408"/>
      <c r="E15" s="406"/>
      <c r="F15" s="406"/>
      <c r="G15" s="406"/>
      <c r="H15" s="409"/>
      <c r="I15" s="406"/>
      <c r="J15" s="415"/>
      <c r="K15" s="415"/>
      <c r="L15" s="415"/>
      <c r="M15"/>
      <c r="N15"/>
      <c r="O15"/>
      <c r="P15"/>
      <c r="Q15"/>
      <c r="R15"/>
    </row>
    <row r="16" ht="20.1" customHeight="1" spans="1:18">
      <c r="A16" s="410"/>
      <c r="B16" s="397"/>
      <c r="C16" s="411"/>
      <c r="D16" s="412"/>
      <c r="E16" s="406"/>
      <c r="F16" s="406"/>
      <c r="G16" s="406"/>
      <c r="H16" s="409"/>
      <c r="I16" s="415"/>
      <c r="J16" s="415"/>
      <c r="K16" s="415"/>
      <c r="L16" s="415"/>
      <c r="M16"/>
      <c r="N16"/>
      <c r="O16"/>
      <c r="P16"/>
      <c r="Q16"/>
      <c r="R16"/>
    </row>
    <row r="17" ht="20.1" customHeight="1" spans="1:18">
      <c r="A17" s="413"/>
      <c r="B17" s="402"/>
      <c r="C17" s="414"/>
      <c r="D17" s="412"/>
      <c r="E17" s="406"/>
      <c r="F17" s="415"/>
      <c r="G17" s="406"/>
      <c r="H17" s="409"/>
      <c r="I17" s="406"/>
      <c r="J17" s="406"/>
      <c r="K17" s="415"/>
      <c r="L17" s="415"/>
      <c r="M17"/>
      <c r="N17"/>
      <c r="O17"/>
      <c r="P17"/>
      <c r="Q17"/>
      <c r="R17"/>
    </row>
    <row r="18" s="373" customFormat="1" ht="20.1" customHeight="1" spans="1:18">
      <c r="A18" s="416" t="s">
        <v>33</v>
      </c>
      <c r="B18" s="393">
        <v>3455.57</v>
      </c>
      <c r="C18" s="417"/>
      <c r="D18" s="417"/>
      <c r="E18" s="406"/>
      <c r="F18" s="406"/>
      <c r="G18" s="406"/>
      <c r="H18" s="396"/>
      <c r="I18" s="406"/>
      <c r="J18" s="406"/>
      <c r="K18" s="406"/>
      <c r="L18" s="406"/>
      <c r="M18" s="151"/>
      <c r="N18" s="151"/>
      <c r="O18" s="151"/>
      <c r="P18" s="151"/>
      <c r="Q18" s="151"/>
      <c r="R18" s="151"/>
    </row>
    <row r="19" s="373" customFormat="1" ht="20.1" customHeight="1" spans="1:18">
      <c r="A19" s="418" t="s">
        <v>34</v>
      </c>
      <c r="B19" s="397">
        <v>0</v>
      </c>
      <c r="C19" s="417"/>
      <c r="D19" s="417"/>
      <c r="E19" s="406"/>
      <c r="F19" s="406"/>
      <c r="G19" s="406"/>
      <c r="H19" s="396"/>
      <c r="I19" s="406"/>
      <c r="J19" s="406"/>
      <c r="K19" s="406"/>
      <c r="L19" s="406"/>
      <c r="M19" s="151"/>
      <c r="N19" s="151"/>
      <c r="O19" s="151"/>
      <c r="P19" s="151"/>
      <c r="Q19" s="151"/>
      <c r="R19" s="151"/>
    </row>
    <row r="20" s="373" customFormat="1" ht="20.1" customHeight="1" spans="1:18">
      <c r="A20" s="418" t="s">
        <v>35</v>
      </c>
      <c r="B20" s="402">
        <v>0</v>
      </c>
      <c r="C20" s="417"/>
      <c r="D20" s="417"/>
      <c r="E20" s="406"/>
      <c r="F20" s="406"/>
      <c r="G20" s="406"/>
      <c r="H20" s="396"/>
      <c r="I20" s="406"/>
      <c r="J20" s="406"/>
      <c r="K20" s="406"/>
      <c r="L20" s="406"/>
      <c r="M20" s="151"/>
      <c r="N20" s="151"/>
      <c r="O20" s="151"/>
      <c r="P20" s="151"/>
      <c r="Q20" s="151"/>
      <c r="R20" s="151"/>
    </row>
    <row r="21" s="373" customFormat="1" ht="20.1" customHeight="1" spans="1:18">
      <c r="A21" s="418" t="s">
        <v>36</v>
      </c>
      <c r="B21" s="402">
        <v>0</v>
      </c>
      <c r="C21" s="417"/>
      <c r="D21" s="417"/>
      <c r="E21" s="406"/>
      <c r="F21" s="406"/>
      <c r="G21" s="406"/>
      <c r="H21" s="396"/>
      <c r="I21" s="406"/>
      <c r="J21" s="406"/>
      <c r="K21" s="406"/>
      <c r="L21" s="406"/>
      <c r="M21" s="151"/>
      <c r="N21" s="151"/>
      <c r="O21" s="151"/>
      <c r="P21" s="151"/>
      <c r="Q21" s="151"/>
      <c r="R21" s="151"/>
    </row>
    <row r="22" s="373" customFormat="1" ht="20.1" customHeight="1" spans="1:18">
      <c r="A22" s="419" t="s">
        <v>37</v>
      </c>
      <c r="B22" s="402">
        <v>3455.57</v>
      </c>
      <c r="C22" s="420" t="s">
        <v>38</v>
      </c>
      <c r="D22" s="402">
        <v>3455.57</v>
      </c>
      <c r="E22" s="396">
        <v>0</v>
      </c>
      <c r="F22" s="396">
        <v>0</v>
      </c>
      <c r="G22" s="396">
        <v>3452.57</v>
      </c>
      <c r="H22" s="396">
        <v>3349.87</v>
      </c>
      <c r="I22" s="396">
        <v>3</v>
      </c>
      <c r="J22" s="396">
        <v>0</v>
      </c>
      <c r="K22" s="396">
        <v>0</v>
      </c>
      <c r="L22" s="396">
        <v>0</v>
      </c>
      <c r="M22" s="151"/>
      <c r="N22" s="151"/>
      <c r="O22" s="151"/>
      <c r="P22" s="151"/>
      <c r="Q22" s="151"/>
      <c r="R22" s="151"/>
    </row>
    <row r="23" ht="9.75" customHeight="1" spans="1:18">
      <c r="A23"/>
      <c r="B23" s="373"/>
      <c r="C23"/>
      <c r="D23"/>
      <c r="E23"/>
      <c r="F23"/>
      <c r="G23"/>
      <c r="H23"/>
      <c r="I23"/>
      <c r="J23"/>
      <c r="K23"/>
      <c r="L23"/>
      <c r="M23"/>
      <c r="N23"/>
      <c r="O23"/>
      <c r="P23"/>
      <c r="Q23"/>
      <c r="R23"/>
    </row>
    <row r="24" ht="14.25" spans="1:18">
      <c r="A24"/>
      <c r="B24"/>
      <c r="C24"/>
      <c r="D24"/>
      <c r="E24"/>
      <c r="F24"/>
      <c r="G24"/>
      <c r="H24" s="373"/>
      <c r="I24"/>
      <c r="J24"/>
      <c r="K24"/>
      <c r="L24"/>
      <c r="M24"/>
      <c r="N24"/>
      <c r="O24"/>
      <c r="P24"/>
      <c r="Q24"/>
      <c r="R24"/>
    </row>
    <row r="25" ht="14.25" spans="1:18">
      <c r="A25"/>
      <c r="B25"/>
      <c r="C25"/>
      <c r="D25"/>
      <c r="E25"/>
      <c r="F25"/>
      <c r="G25"/>
      <c r="H25"/>
      <c r="I25"/>
      <c r="J25"/>
      <c r="K25"/>
      <c r="L25"/>
      <c r="M25"/>
      <c r="N25"/>
      <c r="O25"/>
      <c r="P25"/>
      <c r="Q25"/>
      <c r="R25"/>
    </row>
    <row r="26" ht="14.25" spans="1:18">
      <c r="A26"/>
      <c r="B26"/>
      <c r="C26"/>
      <c r="D26"/>
      <c r="E26"/>
      <c r="F26"/>
      <c r="G26"/>
      <c r="H26"/>
      <c r="I26"/>
      <c r="J26"/>
      <c r="K26"/>
      <c r="L26"/>
      <c r="M26"/>
      <c r="N26"/>
      <c r="O26"/>
      <c r="P26"/>
      <c r="Q26"/>
      <c r="R26"/>
    </row>
    <row r="27" ht="14.25" spans="1:18">
      <c r="A27"/>
      <c r="B27"/>
      <c r="C27" s="373"/>
      <c r="D27"/>
      <c r="E27"/>
      <c r="F27"/>
      <c r="G27"/>
      <c r="H27"/>
      <c r="I27"/>
      <c r="J27"/>
      <c r="K27"/>
      <c r="L27"/>
      <c r="M27"/>
      <c r="N27"/>
      <c r="O27"/>
      <c r="P27"/>
      <c r="Q27"/>
      <c r="R27"/>
    </row>
    <row r="28" ht="14.25" spans="1:18">
      <c r="A28"/>
      <c r="B28" s="373"/>
      <c r="C28"/>
      <c r="D28"/>
      <c r="E28"/>
      <c r="F28"/>
      <c r="G28"/>
      <c r="H28"/>
      <c r="I28"/>
      <c r="J28"/>
      <c r="K28"/>
      <c r="L28"/>
      <c r="M28"/>
      <c r="N28"/>
      <c r="O28"/>
      <c r="P28"/>
      <c r="Q28"/>
      <c r="R28"/>
    </row>
    <row r="29" ht="14.25" spans="1:18">
      <c r="A29"/>
      <c r="B29"/>
      <c r="C29"/>
      <c r="D29"/>
      <c r="E29"/>
      <c r="F29"/>
      <c r="G29"/>
      <c r="H29"/>
      <c r="I29"/>
      <c r="J29"/>
      <c r="K29"/>
      <c r="L29"/>
      <c r="M29"/>
      <c r="N29"/>
      <c r="O29"/>
      <c r="P29"/>
      <c r="Q29"/>
      <c r="R29"/>
    </row>
    <row r="30" ht="14.25" spans="1:18">
      <c r="A30"/>
      <c r="B30"/>
      <c r="C30"/>
      <c r="D30"/>
      <c r="E30"/>
      <c r="F30"/>
      <c r="G30"/>
      <c r="H30"/>
      <c r="I30"/>
      <c r="J30"/>
      <c r="K30"/>
      <c r="L30"/>
      <c r="M30"/>
      <c r="N30"/>
      <c r="O30"/>
      <c r="P30"/>
      <c r="Q30"/>
      <c r="R30"/>
    </row>
    <row r="31" ht="14.25" spans="1:18">
      <c r="A31"/>
      <c r="B31"/>
      <c r="C31"/>
      <c r="D31"/>
      <c r="E31"/>
      <c r="F31"/>
      <c r="G31"/>
      <c r="H31"/>
      <c r="I31"/>
      <c r="J31"/>
      <c r="K31"/>
      <c r="L31"/>
      <c r="M31"/>
      <c r="N31"/>
      <c r="O31"/>
      <c r="P31"/>
      <c r="Q31"/>
      <c r="R31"/>
    </row>
    <row r="32" ht="14.25" spans="1:18">
      <c r="A32"/>
      <c r="B32"/>
      <c r="C32"/>
      <c r="D32"/>
      <c r="E32"/>
      <c r="F32"/>
      <c r="G32"/>
      <c r="H32"/>
      <c r="I32"/>
      <c r="J32"/>
      <c r="K32"/>
      <c r="L32"/>
      <c r="M32"/>
      <c r="N32"/>
      <c r="O32"/>
      <c r="P32"/>
      <c r="Q32"/>
      <c r="R32"/>
    </row>
    <row r="33" ht="14.25" spans="1:18">
      <c r="A33"/>
      <c r="B33"/>
      <c r="C33"/>
      <c r="D33"/>
      <c r="E33"/>
      <c r="F33"/>
      <c r="G33"/>
      <c r="H33"/>
      <c r="I33"/>
      <c r="J33"/>
      <c r="K33"/>
      <c r="L33"/>
      <c r="M33"/>
      <c r="N33"/>
      <c r="O33"/>
      <c r="P33"/>
      <c r="Q33"/>
      <c r="R33"/>
    </row>
    <row r="34" ht="14.25" spans="1:18">
      <c r="A34"/>
      <c r="B34"/>
      <c r="C34"/>
      <c r="D34"/>
      <c r="E34"/>
      <c r="F34"/>
      <c r="G34"/>
      <c r="H34"/>
      <c r="I34"/>
      <c r="J34" s="373"/>
      <c r="K34"/>
      <c r="L34"/>
      <c r="M34"/>
      <c r="N34"/>
      <c r="O34"/>
      <c r="P34"/>
      <c r="Q34"/>
      <c r="R34"/>
    </row>
  </sheetData>
  <mergeCells count="16">
    <mergeCell ref="A1:L1"/>
    <mergeCell ref="A3:B3"/>
    <mergeCell ref="C3:L3"/>
    <mergeCell ref="E4:F4"/>
    <mergeCell ref="G4:L4"/>
    <mergeCell ref="G5:H5"/>
    <mergeCell ref="A4:A6"/>
    <mergeCell ref="B4:B6"/>
    <mergeCell ref="C4:C6"/>
    <mergeCell ref="D4:D6"/>
    <mergeCell ref="E5:E6"/>
    <mergeCell ref="F5:F6"/>
    <mergeCell ref="I5:I6"/>
    <mergeCell ref="J5:J6"/>
    <mergeCell ref="K5:K6"/>
    <mergeCell ref="L5:L6"/>
  </mergeCells>
  <printOptions horizontalCentered="1"/>
  <pageMargins left="0.747916666666667" right="0.747916666666667" top="0.984027777777778" bottom="0.984027777777778" header="0.511805555555556" footer="0.511805555555556"/>
  <pageSetup paperSize="9" scale="70" fitToHeight="100" orientation="landscape"/>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D10"/>
  <sheetViews>
    <sheetView showGridLines="0" showZeros="0" workbookViewId="0">
      <selection activeCell="A1" sqref="A1:C1"/>
    </sheetView>
  </sheetViews>
  <sheetFormatPr defaultColWidth="9" defaultRowHeight="14.25" outlineLevelCol="3"/>
  <cols>
    <col min="1" max="1" width="32.375" customWidth="1"/>
    <col min="2" max="2" width="33" customWidth="1"/>
    <col min="3" max="3" width="19.625" customWidth="1"/>
  </cols>
  <sheetData>
    <row r="1" ht="42" customHeight="1" spans="1:3">
      <c r="A1" s="166" t="s">
        <v>273</v>
      </c>
      <c r="B1" s="166"/>
      <c r="C1" s="166"/>
    </row>
    <row r="2" ht="20.1" customHeight="1" spans="1:3">
      <c r="A2" s="167" t="s">
        <v>1</v>
      </c>
      <c r="B2" s="168"/>
      <c r="C2" s="169" t="s">
        <v>2</v>
      </c>
    </row>
    <row r="3" ht="20.1" customHeight="1" spans="1:3">
      <c r="A3" s="170" t="s">
        <v>274</v>
      </c>
      <c r="B3" s="170" t="s">
        <v>275</v>
      </c>
      <c r="C3" s="170" t="s">
        <v>6</v>
      </c>
    </row>
    <row r="4" s="151" customFormat="1" ht="23.25" customHeight="1" spans="1:4">
      <c r="A4" s="171"/>
      <c r="B4" s="172" t="s">
        <v>7</v>
      </c>
      <c r="C4" s="173">
        <f>C5</f>
        <v>31.92</v>
      </c>
      <c r="D4" s="174"/>
    </row>
    <row r="5" ht="23.25" customHeight="1" spans="1:3">
      <c r="A5" s="171" t="s">
        <v>242</v>
      </c>
      <c r="B5" s="172"/>
      <c r="C5" s="173">
        <f>SUM(C6:C9)</f>
        <v>31.92</v>
      </c>
    </row>
    <row r="6" ht="23.25" customHeight="1" spans="1:3">
      <c r="A6" s="171" t="s">
        <v>276</v>
      </c>
      <c r="B6" s="172" t="s">
        <v>229</v>
      </c>
      <c r="C6" s="173">
        <v>3.48</v>
      </c>
    </row>
    <row r="7" ht="23.25" customHeight="1" spans="1:3">
      <c r="A7" s="171" t="s">
        <v>276</v>
      </c>
      <c r="B7" s="172" t="s">
        <v>242</v>
      </c>
      <c r="C7" s="173">
        <v>7.44</v>
      </c>
    </row>
    <row r="8" ht="23.25" customHeight="1" spans="1:3">
      <c r="A8" s="171" t="s">
        <v>277</v>
      </c>
      <c r="B8" s="172" t="s">
        <v>278</v>
      </c>
      <c r="C8" s="173">
        <v>17</v>
      </c>
    </row>
    <row r="9" ht="23.25" customHeight="1" spans="1:3">
      <c r="A9" s="171" t="s">
        <v>279</v>
      </c>
      <c r="B9" s="172" t="s">
        <v>242</v>
      </c>
      <c r="C9" s="173">
        <v>4</v>
      </c>
    </row>
    <row r="10" ht="19.5" customHeight="1"/>
  </sheetData>
  <mergeCells count="1">
    <mergeCell ref="A1:C1"/>
  </mergeCells>
  <printOptions horizontalCentered="1"/>
  <pageMargins left="0.747916666666667" right="0.747916666666667" top="0.984027777777778" bottom="0.984027777777778" header="0.511805555555556" footer="0.511805555555556"/>
  <pageSetup paperSize="9" scale="95" fitToHeight="99" orientation="portrait" horizontalDpi="200" verticalDpi="3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I31"/>
  <sheetViews>
    <sheetView showGridLines="0" showZeros="0" workbookViewId="0">
      <selection activeCell="A1" sqref="A1:I1"/>
    </sheetView>
  </sheetViews>
  <sheetFormatPr defaultColWidth="9" defaultRowHeight="14.25"/>
  <cols>
    <col min="1" max="1" width="7.375" customWidth="1"/>
    <col min="2" max="2" width="7.5" customWidth="1"/>
    <col min="3" max="3" width="14.625" customWidth="1"/>
    <col min="4" max="4" width="10.125" customWidth="1"/>
    <col min="5" max="5" width="7" customWidth="1"/>
    <col min="6" max="6" width="14.75" customWidth="1"/>
    <col min="7" max="7" width="9.875" customWidth="1"/>
    <col min="8" max="8" width="8.5" customWidth="1"/>
    <col min="9" max="9" width="8.25" customWidth="1"/>
  </cols>
  <sheetData>
    <row r="1" ht="37.5" customHeight="1" spans="1:9">
      <c r="A1" s="152" t="s">
        <v>280</v>
      </c>
      <c r="B1" s="152"/>
      <c r="C1" s="152"/>
      <c r="D1" s="152"/>
      <c r="E1" s="152"/>
      <c r="F1" s="152"/>
      <c r="G1" s="152"/>
      <c r="H1" s="152"/>
      <c r="I1" s="152"/>
    </row>
    <row r="2" ht="36.75" customHeight="1" spans="1:9">
      <c r="A2" s="153" t="s">
        <v>281</v>
      </c>
      <c r="B2" s="154"/>
      <c r="C2" s="154"/>
      <c r="D2" s="155"/>
      <c r="E2" s="156"/>
      <c r="F2" s="157" t="s">
        <v>282</v>
      </c>
      <c r="G2" s="157"/>
      <c r="H2" s="158"/>
      <c r="I2" s="158"/>
    </row>
    <row r="3" ht="34.5" customHeight="1" spans="1:9">
      <c r="A3" s="159" t="s">
        <v>283</v>
      </c>
      <c r="B3" s="159"/>
      <c r="C3" s="159"/>
      <c r="D3" s="159"/>
      <c r="E3" s="159"/>
      <c r="F3" s="159"/>
      <c r="G3" s="159"/>
      <c r="H3" s="159"/>
      <c r="I3" s="159"/>
    </row>
    <row r="4" ht="34.5" customHeight="1" spans="1:9">
      <c r="A4" s="159" t="s">
        <v>284</v>
      </c>
      <c r="B4" s="159"/>
      <c r="C4" s="159"/>
      <c r="D4" s="159"/>
      <c r="E4" s="159"/>
      <c r="F4" s="159" t="s">
        <v>285</v>
      </c>
      <c r="G4" s="159"/>
      <c r="H4" s="159"/>
      <c r="I4" s="159"/>
    </row>
    <row r="5" ht="34.5" customHeight="1" spans="1:9">
      <c r="A5" s="160" t="s">
        <v>286</v>
      </c>
      <c r="B5" s="160"/>
      <c r="C5" s="160"/>
      <c r="D5" s="160" t="s">
        <v>287</v>
      </c>
      <c r="E5" s="160"/>
      <c r="F5" s="159"/>
      <c r="G5" s="159"/>
      <c r="H5" s="159"/>
      <c r="I5" s="159"/>
    </row>
    <row r="6" ht="34.5" customHeight="1" spans="1:9">
      <c r="A6" s="160"/>
      <c r="B6" s="160"/>
      <c r="C6" s="160"/>
      <c r="D6" s="160" t="s">
        <v>288</v>
      </c>
      <c r="E6" s="160"/>
      <c r="F6" s="160"/>
      <c r="G6" s="160"/>
      <c r="H6" s="160"/>
      <c r="I6" s="160"/>
    </row>
    <row r="7" s="151" customFormat="1" ht="34.5" customHeight="1" spans="1:9">
      <c r="A7" s="160"/>
      <c r="B7" s="160"/>
      <c r="C7" s="160"/>
      <c r="D7" s="161" t="s">
        <v>16</v>
      </c>
      <c r="E7" s="161"/>
      <c r="F7" s="162">
        <v>0</v>
      </c>
      <c r="G7" s="161"/>
      <c r="H7" s="161"/>
      <c r="I7" s="161"/>
    </row>
    <row r="8" ht="34.5" customHeight="1" spans="1:9">
      <c r="A8" s="160" t="s">
        <v>289</v>
      </c>
      <c r="B8" s="160"/>
      <c r="C8" s="160"/>
      <c r="D8" s="163"/>
      <c r="E8" s="163"/>
      <c r="F8" s="163"/>
      <c r="G8" s="163"/>
      <c r="H8" s="163"/>
      <c r="I8" s="163"/>
    </row>
    <row r="9" ht="157.5" customHeight="1" spans="1:9">
      <c r="A9" s="159" t="s">
        <v>290</v>
      </c>
      <c r="B9" s="159"/>
      <c r="C9" s="159"/>
      <c r="D9" s="159"/>
      <c r="E9" s="159"/>
      <c r="F9" s="159"/>
      <c r="G9" s="159"/>
      <c r="H9" s="159"/>
      <c r="I9" s="159"/>
    </row>
    <row r="10" ht="36" customHeight="1" spans="1:9">
      <c r="A10" s="164" t="s">
        <v>291</v>
      </c>
      <c r="B10" s="160" t="s">
        <v>292</v>
      </c>
      <c r="C10" s="165" t="s">
        <v>293</v>
      </c>
      <c r="D10" s="165" t="s">
        <v>294</v>
      </c>
      <c r="E10" s="165"/>
      <c r="F10" s="165"/>
      <c r="G10" s="165"/>
      <c r="H10" s="165" t="s">
        <v>295</v>
      </c>
      <c r="I10" s="165"/>
    </row>
    <row r="11" ht="23.25" customHeight="1" spans="1:9">
      <c r="A11" s="164"/>
      <c r="B11" s="160" t="s">
        <v>296</v>
      </c>
      <c r="C11" s="159" t="s">
        <v>297</v>
      </c>
      <c r="D11" s="159"/>
      <c r="E11" s="159"/>
      <c r="F11" s="159"/>
      <c r="G11" s="159"/>
      <c r="H11" s="159"/>
      <c r="I11" s="159"/>
    </row>
    <row r="12" ht="23.25" customHeight="1" spans="1:9">
      <c r="A12" s="164"/>
      <c r="B12" s="160"/>
      <c r="C12" s="159"/>
      <c r="D12" s="159"/>
      <c r="E12" s="159"/>
      <c r="F12" s="159"/>
      <c r="G12" s="159"/>
      <c r="H12" s="159"/>
      <c r="I12" s="159"/>
    </row>
    <row r="13" ht="23.25" customHeight="1" spans="1:9">
      <c r="A13" s="164"/>
      <c r="B13" s="160"/>
      <c r="C13" s="159"/>
      <c r="D13" s="159"/>
      <c r="E13" s="159"/>
      <c r="F13" s="159"/>
      <c r="G13" s="159"/>
      <c r="H13" s="159"/>
      <c r="I13" s="159"/>
    </row>
    <row r="14" ht="23.25" customHeight="1" spans="1:9">
      <c r="A14" s="164"/>
      <c r="B14" s="160"/>
      <c r="C14" s="159" t="s">
        <v>298</v>
      </c>
      <c r="D14" s="159"/>
      <c r="E14" s="159"/>
      <c r="F14" s="159"/>
      <c r="G14" s="159"/>
      <c r="H14" s="159"/>
      <c r="I14" s="159"/>
    </row>
    <row r="15" ht="23.25" customHeight="1" spans="1:9">
      <c r="A15" s="164"/>
      <c r="B15" s="160"/>
      <c r="C15" s="159"/>
      <c r="D15" s="159"/>
      <c r="E15" s="159"/>
      <c r="F15" s="159"/>
      <c r="G15" s="159"/>
      <c r="H15" s="159"/>
      <c r="I15" s="159"/>
    </row>
    <row r="16" ht="23.25" customHeight="1" spans="1:9">
      <c r="A16" s="164"/>
      <c r="B16" s="160"/>
      <c r="C16" s="159"/>
      <c r="D16" s="159"/>
      <c r="E16" s="159"/>
      <c r="F16" s="159"/>
      <c r="G16" s="159"/>
      <c r="H16" s="159"/>
      <c r="I16" s="159"/>
    </row>
    <row r="17" ht="23.25" customHeight="1" spans="1:9">
      <c r="A17" s="164"/>
      <c r="B17" s="160"/>
      <c r="C17" s="159" t="s">
        <v>299</v>
      </c>
      <c r="D17" s="159"/>
      <c r="E17" s="159"/>
      <c r="F17" s="159"/>
      <c r="G17" s="159"/>
      <c r="H17" s="159"/>
      <c r="I17" s="159"/>
    </row>
    <row r="18" ht="23.25" customHeight="1" spans="1:9">
      <c r="A18" s="164"/>
      <c r="B18" s="160"/>
      <c r="C18" s="159"/>
      <c r="D18" s="159"/>
      <c r="E18" s="159"/>
      <c r="F18" s="159"/>
      <c r="G18" s="159"/>
      <c r="H18" s="159"/>
      <c r="I18" s="159"/>
    </row>
    <row r="19" ht="23.25" customHeight="1" spans="1:9">
      <c r="A19" s="164"/>
      <c r="B19" s="160"/>
      <c r="C19" s="159"/>
      <c r="D19" s="159"/>
      <c r="E19" s="159"/>
      <c r="F19" s="159"/>
      <c r="G19" s="159"/>
      <c r="H19" s="159"/>
      <c r="I19" s="159"/>
    </row>
    <row r="20" ht="23.25" customHeight="1" spans="1:9">
      <c r="A20" s="164"/>
      <c r="B20" s="160"/>
      <c r="C20" s="159" t="s">
        <v>300</v>
      </c>
      <c r="D20" s="159"/>
      <c r="E20" s="159"/>
      <c r="F20" s="159"/>
      <c r="G20" s="159"/>
      <c r="H20" s="159"/>
      <c r="I20" s="159"/>
    </row>
    <row r="21" ht="23.25" customHeight="1" spans="1:9">
      <c r="A21" s="164"/>
      <c r="B21" s="160"/>
      <c r="C21" s="159"/>
      <c r="D21" s="159"/>
      <c r="E21" s="159"/>
      <c r="F21" s="159"/>
      <c r="G21" s="159"/>
      <c r="H21" s="159"/>
      <c r="I21" s="159"/>
    </row>
    <row r="22" ht="23.25" customHeight="1" spans="1:9">
      <c r="A22" s="164"/>
      <c r="B22" s="160"/>
      <c r="C22" s="159"/>
      <c r="D22" s="159"/>
      <c r="E22" s="159"/>
      <c r="F22" s="159"/>
      <c r="G22" s="159"/>
      <c r="H22" s="159"/>
      <c r="I22" s="159"/>
    </row>
    <row r="23" ht="23.25" customHeight="1" spans="1:9">
      <c r="A23" s="164" t="s">
        <v>291</v>
      </c>
      <c r="B23" s="160" t="s">
        <v>301</v>
      </c>
      <c r="C23" s="160" t="s">
        <v>302</v>
      </c>
      <c r="D23" s="159"/>
      <c r="E23" s="159"/>
      <c r="F23" s="159"/>
      <c r="G23" s="159"/>
      <c r="H23" s="159"/>
      <c r="I23" s="159"/>
    </row>
    <row r="24" ht="23.25" customHeight="1" spans="1:9">
      <c r="A24" s="164"/>
      <c r="B24" s="160"/>
      <c r="C24" s="160"/>
      <c r="D24" s="159"/>
      <c r="E24" s="159"/>
      <c r="F24" s="159"/>
      <c r="G24" s="159"/>
      <c r="H24" s="159"/>
      <c r="I24" s="159"/>
    </row>
    <row r="25" ht="23.25" customHeight="1" spans="1:9">
      <c r="A25" s="164"/>
      <c r="B25" s="160"/>
      <c r="C25" s="160" t="s">
        <v>303</v>
      </c>
      <c r="D25" s="159"/>
      <c r="E25" s="159"/>
      <c r="F25" s="159"/>
      <c r="G25" s="159"/>
      <c r="H25" s="159"/>
      <c r="I25" s="159"/>
    </row>
    <row r="26" ht="23.25" customHeight="1" spans="1:9">
      <c r="A26" s="164"/>
      <c r="B26" s="160"/>
      <c r="C26" s="160"/>
      <c r="D26" s="159"/>
      <c r="E26" s="159"/>
      <c r="F26" s="159"/>
      <c r="G26" s="159"/>
      <c r="H26" s="159"/>
      <c r="I26" s="159"/>
    </row>
    <row r="27" ht="23.25" customHeight="1" spans="1:9">
      <c r="A27" s="164"/>
      <c r="B27" s="160"/>
      <c r="C27" s="160" t="s">
        <v>304</v>
      </c>
      <c r="D27" s="159"/>
      <c r="E27" s="159"/>
      <c r="F27" s="159"/>
      <c r="G27" s="159"/>
      <c r="H27" s="159"/>
      <c r="I27" s="159"/>
    </row>
    <row r="28" ht="23.25" customHeight="1" spans="1:9">
      <c r="A28" s="164"/>
      <c r="B28" s="160"/>
      <c r="C28" s="160"/>
      <c r="D28" s="159"/>
      <c r="E28" s="159"/>
      <c r="F28" s="159"/>
      <c r="G28" s="159"/>
      <c r="H28" s="159"/>
      <c r="I28" s="159"/>
    </row>
    <row r="29" ht="23.25" customHeight="1" spans="1:9">
      <c r="A29" s="164"/>
      <c r="B29" s="160"/>
      <c r="C29" s="160" t="s">
        <v>305</v>
      </c>
      <c r="D29" s="159"/>
      <c r="E29" s="159"/>
      <c r="F29" s="159"/>
      <c r="G29" s="159"/>
      <c r="H29" s="159"/>
      <c r="I29" s="159"/>
    </row>
    <row r="30" ht="23.25" customHeight="1" spans="1:9">
      <c r="A30" s="164"/>
      <c r="B30" s="160"/>
      <c r="C30" s="160"/>
      <c r="D30" s="159"/>
      <c r="E30" s="159"/>
      <c r="F30" s="159"/>
      <c r="G30" s="159"/>
      <c r="H30" s="159"/>
      <c r="I30" s="159"/>
    </row>
    <row r="31" ht="36" customHeight="1" spans="1:9">
      <c r="A31" s="164"/>
      <c r="B31" s="160" t="s">
        <v>306</v>
      </c>
      <c r="C31" s="160" t="s">
        <v>307</v>
      </c>
      <c r="D31" s="159"/>
      <c r="E31" s="159"/>
      <c r="F31" s="159"/>
      <c r="G31" s="159"/>
      <c r="H31" s="159"/>
      <c r="I31" s="159"/>
    </row>
  </sheetData>
  <mergeCells count="75">
    <mergeCell ref="A1:I1"/>
    <mergeCell ref="A2:C2"/>
    <mergeCell ref="F2:G2"/>
    <mergeCell ref="A3:C3"/>
    <mergeCell ref="D3:I3"/>
    <mergeCell ref="A4:C4"/>
    <mergeCell ref="D4:E4"/>
    <mergeCell ref="G4:I4"/>
    <mergeCell ref="D5:E5"/>
    <mergeCell ref="F5:I5"/>
    <mergeCell ref="D6:E6"/>
    <mergeCell ref="F6:I6"/>
    <mergeCell ref="D7:E7"/>
    <mergeCell ref="F7:I7"/>
    <mergeCell ref="A8:C8"/>
    <mergeCell ref="D8:I8"/>
    <mergeCell ref="A9:C9"/>
    <mergeCell ref="D9:I9"/>
    <mergeCell ref="D10:G10"/>
    <mergeCell ref="H10:I10"/>
    <mergeCell ref="D11:G11"/>
    <mergeCell ref="H11:I11"/>
    <mergeCell ref="D12:G12"/>
    <mergeCell ref="H12:I12"/>
    <mergeCell ref="D13:G13"/>
    <mergeCell ref="H13:I13"/>
    <mergeCell ref="D14:G14"/>
    <mergeCell ref="H14:I14"/>
    <mergeCell ref="D15:G15"/>
    <mergeCell ref="H15:I15"/>
    <mergeCell ref="D16:G16"/>
    <mergeCell ref="H16:I16"/>
    <mergeCell ref="D17:G17"/>
    <mergeCell ref="H17:I17"/>
    <mergeCell ref="D18:G18"/>
    <mergeCell ref="H18:I18"/>
    <mergeCell ref="D19:G19"/>
    <mergeCell ref="H19:I19"/>
    <mergeCell ref="D20:G20"/>
    <mergeCell ref="H20:I20"/>
    <mergeCell ref="D21:G21"/>
    <mergeCell ref="H21:I21"/>
    <mergeCell ref="D22:G22"/>
    <mergeCell ref="H22:I22"/>
    <mergeCell ref="D23:G23"/>
    <mergeCell ref="H23:I23"/>
    <mergeCell ref="D24:G24"/>
    <mergeCell ref="H24:I24"/>
    <mergeCell ref="D25:G25"/>
    <mergeCell ref="H25:I25"/>
    <mergeCell ref="D26:G26"/>
    <mergeCell ref="H26:I26"/>
    <mergeCell ref="D27:G27"/>
    <mergeCell ref="H27:I27"/>
    <mergeCell ref="D28:G28"/>
    <mergeCell ref="H28:I28"/>
    <mergeCell ref="D29:G29"/>
    <mergeCell ref="H29:I29"/>
    <mergeCell ref="D30:G30"/>
    <mergeCell ref="H30:I30"/>
    <mergeCell ref="D31:G31"/>
    <mergeCell ref="H31:I31"/>
    <mergeCell ref="A10:A22"/>
    <mergeCell ref="A23:A31"/>
    <mergeCell ref="B11:B22"/>
    <mergeCell ref="B23:B30"/>
    <mergeCell ref="C11:C13"/>
    <mergeCell ref="C14:C16"/>
    <mergeCell ref="C17:C19"/>
    <mergeCell ref="C20:C22"/>
    <mergeCell ref="C23:C24"/>
    <mergeCell ref="C25:C26"/>
    <mergeCell ref="C27:C28"/>
    <mergeCell ref="C29:C30"/>
    <mergeCell ref="A5:C7"/>
  </mergeCells>
  <printOptions horizontalCentered="1"/>
  <pageMargins left="0.550694444444444" right="0.550694444444444" top="0.786805555555556" bottom="0.786805555555556" header="0.511805555555556" footer="0.511805555555556"/>
  <pageSetup paperSize="9" scale="97" fitToHeight="99" orientation="portrait"/>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E24"/>
  <sheetViews>
    <sheetView workbookViewId="0">
      <selection activeCell="D7" sqref="D7:E7"/>
    </sheetView>
  </sheetViews>
  <sheetFormatPr defaultColWidth="9" defaultRowHeight="13.5" outlineLevelCol="4"/>
  <cols>
    <col min="1" max="1" width="9" style="19"/>
    <col min="2" max="2" width="10.625" style="19" customWidth="1"/>
    <col min="3" max="3" width="13.375" style="19" customWidth="1"/>
    <col min="4" max="4" width="58.125" style="19" customWidth="1"/>
    <col min="5" max="5" width="19.625" style="19" customWidth="1"/>
    <col min="6" max="16384" width="9" style="19"/>
  </cols>
  <sheetData>
    <row r="1" s="19" customFormat="1" ht="27" customHeight="1" spans="1:5">
      <c r="A1" s="117" t="s">
        <v>308</v>
      </c>
      <c r="B1" s="118"/>
      <c r="C1" s="118"/>
      <c r="D1" s="118"/>
      <c r="E1" s="118"/>
    </row>
    <row r="2" s="19" customFormat="1" ht="26" customHeight="1" spans="1:5">
      <c r="A2" s="119" t="s">
        <v>309</v>
      </c>
      <c r="B2" s="120" t="s">
        <v>310</v>
      </c>
      <c r="C2" s="120"/>
      <c r="D2" s="117" t="s">
        <v>282</v>
      </c>
      <c r="E2" s="120"/>
    </row>
    <row r="3" s="19" customFormat="1" ht="21" customHeight="1" spans="1:5">
      <c r="A3" s="83" t="s">
        <v>283</v>
      </c>
      <c r="B3" s="84"/>
      <c r="C3" s="83" t="s">
        <v>311</v>
      </c>
      <c r="D3" s="85"/>
      <c r="E3" s="84"/>
    </row>
    <row r="4" s="19" customFormat="1" ht="51" customHeight="1" spans="1:5">
      <c r="A4" s="86" t="s">
        <v>312</v>
      </c>
      <c r="B4" s="87"/>
      <c r="C4" s="103" t="s">
        <v>313</v>
      </c>
      <c r="D4" s="88" t="s">
        <v>285</v>
      </c>
      <c r="E4" s="88" t="s">
        <v>314</v>
      </c>
    </row>
    <row r="5" s="19" customFormat="1" ht="18" customHeight="1" spans="1:5">
      <c r="A5" s="89" t="s">
        <v>315</v>
      </c>
      <c r="B5" s="90"/>
      <c r="C5" s="130" t="s">
        <v>287</v>
      </c>
      <c r="D5" s="83">
        <v>0</v>
      </c>
      <c r="E5" s="84"/>
    </row>
    <row r="6" s="19" customFormat="1" ht="24" customHeight="1" spans="1:5">
      <c r="A6" s="92"/>
      <c r="B6" s="93"/>
      <c r="C6" s="84" t="s">
        <v>288</v>
      </c>
      <c r="D6" s="83">
        <v>400</v>
      </c>
      <c r="E6" s="84"/>
    </row>
    <row r="7" s="19" customFormat="1" ht="23" customHeight="1" spans="1:5">
      <c r="A7" s="94"/>
      <c r="B7" s="95"/>
      <c r="C7" s="84" t="s">
        <v>16</v>
      </c>
      <c r="D7" s="83">
        <v>0</v>
      </c>
      <c r="E7" s="84"/>
    </row>
    <row r="8" s="19" customFormat="1" ht="21" customHeight="1" spans="1:5">
      <c r="A8" s="83" t="s">
        <v>289</v>
      </c>
      <c r="B8" s="84"/>
      <c r="C8" s="83" t="s">
        <v>316</v>
      </c>
      <c r="D8" s="85"/>
      <c r="E8" s="84"/>
    </row>
    <row r="9" s="19" customFormat="1" ht="44" customHeight="1" spans="1:5">
      <c r="A9" s="96" t="s">
        <v>290</v>
      </c>
      <c r="B9" s="97"/>
      <c r="C9" s="86" t="s">
        <v>317</v>
      </c>
      <c r="D9" s="147"/>
      <c r="E9" s="87"/>
    </row>
    <row r="10" s="19" customFormat="1" ht="21" customHeight="1" spans="1:5">
      <c r="A10" s="98" t="s">
        <v>318</v>
      </c>
      <c r="B10" s="88" t="s">
        <v>319</v>
      </c>
      <c r="C10" s="88" t="s">
        <v>320</v>
      </c>
      <c r="D10" s="88" t="s">
        <v>321</v>
      </c>
      <c r="E10" s="88" t="s">
        <v>295</v>
      </c>
    </row>
    <row r="11" s="19" customFormat="1" spans="1:5">
      <c r="A11" s="99"/>
      <c r="B11" s="98" t="s">
        <v>322</v>
      </c>
      <c r="C11" s="98" t="s">
        <v>323</v>
      </c>
      <c r="D11" s="98" t="s">
        <v>324</v>
      </c>
      <c r="E11" s="88" t="s">
        <v>325</v>
      </c>
    </row>
    <row r="12" s="19" customFormat="1" spans="1:5">
      <c r="A12" s="99"/>
      <c r="B12" s="99"/>
      <c r="C12" s="99"/>
      <c r="D12" s="99"/>
      <c r="E12" s="88"/>
    </row>
    <row r="13" s="19" customFormat="1" spans="1:5">
      <c r="A13" s="99"/>
      <c r="B13" s="99"/>
      <c r="C13" s="101"/>
      <c r="D13" s="101"/>
      <c r="E13" s="88"/>
    </row>
    <row r="14" s="19" customFormat="1" spans="1:5">
      <c r="A14" s="99"/>
      <c r="B14" s="99"/>
      <c r="C14" s="89" t="s">
        <v>326</v>
      </c>
      <c r="D14" s="103" t="s">
        <v>327</v>
      </c>
      <c r="E14" s="88" t="s">
        <v>325</v>
      </c>
    </row>
    <row r="15" s="19" customFormat="1" spans="1:5">
      <c r="A15" s="99"/>
      <c r="B15" s="99"/>
      <c r="C15" s="92"/>
      <c r="D15" s="103"/>
      <c r="E15" s="88"/>
    </row>
    <row r="16" s="19" customFormat="1" spans="1:5">
      <c r="A16" s="99"/>
      <c r="B16" s="99"/>
      <c r="C16" s="94"/>
      <c r="D16" s="103"/>
      <c r="E16" s="88"/>
    </row>
    <row r="17" s="19" customFormat="1" spans="1:5">
      <c r="A17" s="99"/>
      <c r="B17" s="99"/>
      <c r="C17" s="98" t="s">
        <v>328</v>
      </c>
      <c r="D17" s="90" t="s">
        <v>329</v>
      </c>
      <c r="E17" s="98" t="s">
        <v>330</v>
      </c>
    </row>
    <row r="18" s="19" customFormat="1" ht="15" customHeight="1" spans="1:5">
      <c r="A18" s="99"/>
      <c r="B18" s="99"/>
      <c r="C18" s="101"/>
      <c r="D18" s="93"/>
      <c r="E18" s="107"/>
    </row>
    <row r="19" s="19" customFormat="1" ht="28.5" spans="1:5">
      <c r="A19" s="99"/>
      <c r="B19" s="103" t="s">
        <v>331</v>
      </c>
      <c r="C19" s="108" t="s">
        <v>332</v>
      </c>
      <c r="D19" s="90" t="s">
        <v>333</v>
      </c>
      <c r="E19" s="98" t="s">
        <v>330</v>
      </c>
    </row>
    <row r="20" s="19" customFormat="1" ht="28.5" spans="1:5">
      <c r="A20" s="99"/>
      <c r="B20" s="103"/>
      <c r="C20" s="148" t="s">
        <v>334</v>
      </c>
      <c r="D20" s="112" t="s">
        <v>335</v>
      </c>
      <c r="E20" s="98" t="s">
        <v>325</v>
      </c>
    </row>
    <row r="21" s="19" customFormat="1" ht="50" customHeight="1" spans="1:5">
      <c r="A21" s="99"/>
      <c r="B21" s="103"/>
      <c r="C21" s="149" t="s">
        <v>336</v>
      </c>
      <c r="D21" s="112" t="s">
        <v>337</v>
      </c>
      <c r="E21" s="98" t="s">
        <v>330</v>
      </c>
    </row>
    <row r="22" s="19" customFormat="1" ht="52" customHeight="1" spans="1:5">
      <c r="A22" s="99"/>
      <c r="B22" s="103"/>
      <c r="C22" s="149" t="s">
        <v>338</v>
      </c>
      <c r="D22" s="112" t="s">
        <v>339</v>
      </c>
      <c r="E22" s="98" t="s">
        <v>325</v>
      </c>
    </row>
    <row r="23" s="19" customFormat="1" ht="57" spans="1:5">
      <c r="A23" s="99"/>
      <c r="B23" s="103"/>
      <c r="C23" s="149" t="s">
        <v>340</v>
      </c>
      <c r="D23" s="112" t="s">
        <v>341</v>
      </c>
      <c r="E23" s="98" t="s">
        <v>325</v>
      </c>
    </row>
    <row r="24" s="19" customFormat="1" ht="91" customHeight="1" spans="1:5">
      <c r="A24" s="101"/>
      <c r="B24" s="108" t="s">
        <v>342</v>
      </c>
      <c r="C24" s="108" t="s">
        <v>307</v>
      </c>
      <c r="D24" s="150" t="s">
        <v>343</v>
      </c>
      <c r="E24" s="88" t="s">
        <v>325</v>
      </c>
    </row>
  </sheetData>
  <mergeCells count="25">
    <mergeCell ref="A1:E1"/>
    <mergeCell ref="D2:E2"/>
    <mergeCell ref="A3:B3"/>
    <mergeCell ref="C3:E3"/>
    <mergeCell ref="A4:B4"/>
    <mergeCell ref="D5:E5"/>
    <mergeCell ref="D6:E6"/>
    <mergeCell ref="D7:E7"/>
    <mergeCell ref="A8:B8"/>
    <mergeCell ref="C8:E8"/>
    <mergeCell ref="A9:B9"/>
    <mergeCell ref="C9:E9"/>
    <mergeCell ref="A10:A24"/>
    <mergeCell ref="B11:B18"/>
    <mergeCell ref="B19:B23"/>
    <mergeCell ref="C11:C13"/>
    <mergeCell ref="C14:C16"/>
    <mergeCell ref="C17:C18"/>
    <mergeCell ref="D11:D13"/>
    <mergeCell ref="D14:D16"/>
    <mergeCell ref="D17:D18"/>
    <mergeCell ref="E11:E13"/>
    <mergeCell ref="E14:E16"/>
    <mergeCell ref="E17:E18"/>
    <mergeCell ref="A5:B7"/>
  </mergeCells>
  <pageMargins left="0.75" right="0.75" top="1" bottom="1" header="0.511805555555556" footer="0.511805555555556"/>
  <pageSetup paperSize="9" orientation="portrait"/>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E24"/>
  <sheetViews>
    <sheetView workbookViewId="0">
      <selection activeCell="C5" sqref="C5"/>
    </sheetView>
  </sheetViews>
  <sheetFormatPr defaultColWidth="9" defaultRowHeight="13.5" outlineLevelCol="4"/>
  <cols>
    <col min="1" max="1" width="9" style="19"/>
    <col min="2" max="2" width="10.625" style="19" customWidth="1"/>
    <col min="3" max="3" width="13.375" style="19" customWidth="1"/>
    <col min="4" max="4" width="58.125" style="19" customWidth="1"/>
    <col min="5" max="5" width="7.25" style="19" customWidth="1"/>
    <col min="6" max="16384" width="9" style="19"/>
  </cols>
  <sheetData>
    <row r="1" s="19" customFormat="1" ht="27" customHeight="1" spans="1:5">
      <c r="A1" s="117" t="s">
        <v>308</v>
      </c>
      <c r="B1" s="118"/>
      <c r="C1" s="118"/>
      <c r="D1" s="118"/>
      <c r="E1" s="118"/>
    </row>
    <row r="2" s="19" customFormat="1" ht="26" customHeight="1" spans="1:5">
      <c r="A2" s="119" t="s">
        <v>309</v>
      </c>
      <c r="B2" s="120" t="s">
        <v>310</v>
      </c>
      <c r="C2" s="120"/>
      <c r="D2" s="117" t="s">
        <v>282</v>
      </c>
      <c r="E2" s="120"/>
    </row>
    <row r="3" s="19" customFormat="1" ht="21" customHeight="1" spans="1:5">
      <c r="A3" s="121" t="s">
        <v>283</v>
      </c>
      <c r="B3" s="122"/>
      <c r="C3" s="121" t="s">
        <v>344</v>
      </c>
      <c r="D3" s="123"/>
      <c r="E3" s="122"/>
    </row>
    <row r="4" s="19" customFormat="1" ht="51" customHeight="1" spans="1:5">
      <c r="A4" s="124" t="s">
        <v>312</v>
      </c>
      <c r="B4" s="125"/>
      <c r="C4" s="126" t="s">
        <v>313</v>
      </c>
      <c r="D4" s="127" t="s">
        <v>285</v>
      </c>
      <c r="E4" s="127" t="s">
        <v>314</v>
      </c>
    </row>
    <row r="5" s="19" customFormat="1" ht="18" customHeight="1" spans="1:5">
      <c r="A5" s="128" t="s">
        <v>315</v>
      </c>
      <c r="B5" s="129"/>
      <c r="C5" s="130" t="s">
        <v>287</v>
      </c>
      <c r="D5" s="121">
        <v>0</v>
      </c>
      <c r="E5" s="122"/>
    </row>
    <row r="6" s="19" customFormat="1" ht="24" customHeight="1" spans="1:5">
      <c r="A6" s="131"/>
      <c r="B6" s="132"/>
      <c r="C6" s="122" t="s">
        <v>288</v>
      </c>
      <c r="D6" s="121">
        <v>100</v>
      </c>
      <c r="E6" s="122"/>
    </row>
    <row r="7" s="19" customFormat="1" ht="23" customHeight="1" spans="1:5">
      <c r="A7" s="133"/>
      <c r="B7" s="134"/>
      <c r="C7" s="122" t="s">
        <v>16</v>
      </c>
      <c r="D7" s="121">
        <v>0</v>
      </c>
      <c r="E7" s="122"/>
    </row>
    <row r="8" s="19" customFormat="1" ht="21" customHeight="1" spans="1:5">
      <c r="A8" s="121" t="s">
        <v>289</v>
      </c>
      <c r="B8" s="122"/>
      <c r="C8" s="121" t="s">
        <v>345</v>
      </c>
      <c r="D8" s="123"/>
      <c r="E8" s="122"/>
    </row>
    <row r="9" s="19" customFormat="1" ht="18" customHeight="1" spans="1:5">
      <c r="A9" s="135" t="s">
        <v>290</v>
      </c>
      <c r="B9" s="136"/>
      <c r="C9" s="121"/>
      <c r="D9" s="123"/>
      <c r="E9" s="122"/>
    </row>
    <row r="10" s="19" customFormat="1" ht="21" customHeight="1" spans="1:5">
      <c r="A10" s="137" t="s">
        <v>318</v>
      </c>
      <c r="B10" s="127" t="s">
        <v>319</v>
      </c>
      <c r="C10" s="127" t="s">
        <v>320</v>
      </c>
      <c r="D10" s="127" t="s">
        <v>321</v>
      </c>
      <c r="E10" s="127" t="s">
        <v>295</v>
      </c>
    </row>
    <row r="11" s="19" customFormat="1" spans="1:5">
      <c r="A11" s="138"/>
      <c r="B11" s="137" t="s">
        <v>322</v>
      </c>
      <c r="C11" s="137" t="s">
        <v>323</v>
      </c>
      <c r="D11" s="137" t="s">
        <v>346</v>
      </c>
      <c r="E11" s="127" t="s">
        <v>347</v>
      </c>
    </row>
    <row r="12" s="19" customFormat="1" spans="1:5">
      <c r="A12" s="138"/>
      <c r="B12" s="138"/>
      <c r="C12" s="138"/>
      <c r="D12" s="138"/>
      <c r="E12" s="127"/>
    </row>
    <row r="13" s="19" customFormat="1" spans="1:5">
      <c r="A13" s="138"/>
      <c r="B13" s="138"/>
      <c r="C13" s="139"/>
      <c r="D13" s="139"/>
      <c r="E13" s="127"/>
    </row>
    <row r="14" s="19" customFormat="1" spans="1:5">
      <c r="A14" s="138"/>
      <c r="B14" s="138"/>
      <c r="C14" s="128" t="s">
        <v>326</v>
      </c>
      <c r="D14" s="126" t="s">
        <v>348</v>
      </c>
      <c r="E14" s="127" t="s">
        <v>347</v>
      </c>
    </row>
    <row r="15" s="19" customFormat="1" spans="1:5">
      <c r="A15" s="138"/>
      <c r="B15" s="138"/>
      <c r="C15" s="131"/>
      <c r="D15" s="126"/>
      <c r="E15" s="127"/>
    </row>
    <row r="16" s="19" customFormat="1" spans="1:5">
      <c r="A16" s="138"/>
      <c r="B16" s="138"/>
      <c r="C16" s="133"/>
      <c r="D16" s="126"/>
      <c r="E16" s="127"/>
    </row>
    <row r="17" s="19" customFormat="1" spans="1:5">
      <c r="A17" s="138"/>
      <c r="B17" s="138"/>
      <c r="C17" s="137" t="s">
        <v>328</v>
      </c>
      <c r="D17" s="129" t="s">
        <v>329</v>
      </c>
      <c r="E17" s="140" t="s">
        <v>347</v>
      </c>
    </row>
    <row r="18" s="19" customFormat="1" ht="15" customHeight="1" spans="1:5">
      <c r="A18" s="138"/>
      <c r="B18" s="138"/>
      <c r="C18" s="139"/>
      <c r="D18" s="132"/>
      <c r="E18" s="141"/>
    </row>
    <row r="19" s="19" customFormat="1" ht="28.5" spans="1:5">
      <c r="A19" s="138"/>
      <c r="B19" s="126" t="s">
        <v>331</v>
      </c>
      <c r="C19" s="142" t="s">
        <v>332</v>
      </c>
      <c r="D19" s="129" t="s">
        <v>333</v>
      </c>
      <c r="E19" s="140" t="s">
        <v>347</v>
      </c>
    </row>
    <row r="20" s="19" customFormat="1" ht="57" spans="1:5">
      <c r="A20" s="138"/>
      <c r="B20" s="126"/>
      <c r="C20" s="143" t="s">
        <v>334</v>
      </c>
      <c r="D20" s="144" t="s">
        <v>349</v>
      </c>
      <c r="E20" s="137" t="s">
        <v>350</v>
      </c>
    </row>
    <row r="21" s="19" customFormat="1" ht="50" customHeight="1" spans="1:5">
      <c r="A21" s="138"/>
      <c r="B21" s="126"/>
      <c r="C21" s="145" t="s">
        <v>336</v>
      </c>
      <c r="D21" s="144" t="s">
        <v>351</v>
      </c>
      <c r="E21" s="137" t="s">
        <v>352</v>
      </c>
    </row>
    <row r="22" s="19" customFormat="1" ht="52" customHeight="1" spans="1:5">
      <c r="A22" s="138"/>
      <c r="B22" s="126"/>
      <c r="C22" s="145" t="s">
        <v>338</v>
      </c>
      <c r="D22" s="144" t="s">
        <v>353</v>
      </c>
      <c r="E22" s="137" t="s">
        <v>354</v>
      </c>
    </row>
    <row r="23" s="19" customFormat="1" ht="57" spans="1:5">
      <c r="A23" s="138"/>
      <c r="B23" s="126"/>
      <c r="C23" s="145" t="s">
        <v>340</v>
      </c>
      <c r="D23" s="144" t="s">
        <v>355</v>
      </c>
      <c r="E23" s="137" t="s">
        <v>356</v>
      </c>
    </row>
    <row r="24" s="19" customFormat="1" ht="91" customHeight="1" spans="1:5">
      <c r="A24" s="139"/>
      <c r="B24" s="142" t="s">
        <v>342</v>
      </c>
      <c r="C24" s="142" t="s">
        <v>307</v>
      </c>
      <c r="D24" s="146" t="s">
        <v>357</v>
      </c>
      <c r="E24" s="127" t="s">
        <v>347</v>
      </c>
    </row>
  </sheetData>
  <mergeCells count="25">
    <mergeCell ref="A1:E1"/>
    <mergeCell ref="D2:E2"/>
    <mergeCell ref="A3:B3"/>
    <mergeCell ref="C3:E3"/>
    <mergeCell ref="A4:B4"/>
    <mergeCell ref="D5:E5"/>
    <mergeCell ref="D6:E6"/>
    <mergeCell ref="D7:E7"/>
    <mergeCell ref="A8:B8"/>
    <mergeCell ref="C8:E8"/>
    <mergeCell ref="A9:B9"/>
    <mergeCell ref="C9:E9"/>
    <mergeCell ref="A10:A24"/>
    <mergeCell ref="B11:B18"/>
    <mergeCell ref="B19:B23"/>
    <mergeCell ref="C11:C13"/>
    <mergeCell ref="C14:C16"/>
    <mergeCell ref="C17:C18"/>
    <mergeCell ref="D11:D13"/>
    <mergeCell ref="D14:D16"/>
    <mergeCell ref="D17:D18"/>
    <mergeCell ref="E11:E13"/>
    <mergeCell ref="E14:E16"/>
    <mergeCell ref="E17:E18"/>
    <mergeCell ref="A5:B7"/>
  </mergeCells>
  <pageMargins left="0.75" right="0.75" top="1" bottom="1" header="0.511805555555556" footer="0.511805555555556"/>
  <pageSetup paperSize="9" orientation="portrait"/>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24"/>
  <sheetViews>
    <sheetView workbookViewId="0">
      <selection activeCell="E10" sqref="E10"/>
    </sheetView>
  </sheetViews>
  <sheetFormatPr defaultColWidth="9" defaultRowHeight="13.5" outlineLevelCol="5"/>
  <cols>
    <col min="1" max="1" width="9" style="19"/>
    <col min="2" max="2" width="10.625" style="19" customWidth="1"/>
    <col min="3" max="3" width="11.375" style="19" customWidth="1"/>
    <col min="4" max="4" width="3" style="19" customWidth="1"/>
    <col min="5" max="5" width="48.375" style="19" customWidth="1"/>
    <col min="6" max="6" width="7.25" style="19" customWidth="1"/>
    <col min="7" max="16384" width="9" style="19"/>
  </cols>
  <sheetData>
    <row r="1" s="19" customFormat="1" ht="45" customHeight="1" spans="1:6">
      <c r="A1" s="80" t="s">
        <v>358</v>
      </c>
      <c r="B1" s="80"/>
      <c r="C1" s="80"/>
      <c r="D1" s="80"/>
      <c r="E1" s="80"/>
      <c r="F1" s="80"/>
    </row>
    <row r="2" s="19" customFormat="1" ht="26" customHeight="1" spans="1:6">
      <c r="A2" s="81" t="s">
        <v>359</v>
      </c>
      <c r="B2" s="81"/>
      <c r="C2" s="81"/>
      <c r="D2" s="81"/>
      <c r="E2" s="82" t="s">
        <v>282</v>
      </c>
      <c r="F2" s="82"/>
    </row>
    <row r="3" s="19" customFormat="1" ht="21" customHeight="1" spans="1:6">
      <c r="A3" s="83" t="s">
        <v>283</v>
      </c>
      <c r="B3" s="84"/>
      <c r="C3" s="83" t="s">
        <v>360</v>
      </c>
      <c r="D3" s="85"/>
      <c r="E3" s="85"/>
      <c r="F3" s="84"/>
    </row>
    <row r="4" s="19" customFormat="1" ht="51" customHeight="1" spans="1:6">
      <c r="A4" s="86" t="s">
        <v>312</v>
      </c>
      <c r="B4" s="87"/>
      <c r="C4" s="86" t="s">
        <v>361</v>
      </c>
      <c r="D4" s="87"/>
      <c r="E4" s="88" t="s">
        <v>285</v>
      </c>
      <c r="F4" s="88" t="s">
        <v>362</v>
      </c>
    </row>
    <row r="5" s="19" customFormat="1" ht="18" customHeight="1" spans="1:6">
      <c r="A5" s="89" t="s">
        <v>315</v>
      </c>
      <c r="B5" s="90"/>
      <c r="C5" s="91" t="s">
        <v>287</v>
      </c>
      <c r="D5" s="91"/>
      <c r="E5" s="83">
        <v>0</v>
      </c>
      <c r="F5" s="84"/>
    </row>
    <row r="6" s="19" customFormat="1" ht="24" customHeight="1" spans="1:6">
      <c r="A6" s="92"/>
      <c r="B6" s="93"/>
      <c r="C6" s="85" t="s">
        <v>288</v>
      </c>
      <c r="D6" s="85"/>
      <c r="E6" s="83">
        <v>72</v>
      </c>
      <c r="F6" s="84"/>
    </row>
    <row r="7" s="19" customFormat="1" ht="23" customHeight="1" spans="1:6">
      <c r="A7" s="94"/>
      <c r="B7" s="95"/>
      <c r="C7" s="85" t="s">
        <v>16</v>
      </c>
      <c r="D7" s="85"/>
      <c r="E7" s="83">
        <v>0</v>
      </c>
      <c r="F7" s="84"/>
    </row>
    <row r="8" s="19" customFormat="1" ht="21" customHeight="1" spans="1:6">
      <c r="A8" s="83" t="s">
        <v>289</v>
      </c>
      <c r="B8" s="84"/>
      <c r="C8" s="83" t="s">
        <v>363</v>
      </c>
      <c r="D8" s="85"/>
      <c r="E8" s="85"/>
      <c r="F8" s="84"/>
    </row>
    <row r="9" s="19" customFormat="1" ht="18" customHeight="1" spans="1:6">
      <c r="A9" s="96" t="s">
        <v>290</v>
      </c>
      <c r="B9" s="97"/>
      <c r="C9" s="83" t="s">
        <v>364</v>
      </c>
      <c r="D9" s="85"/>
      <c r="E9" s="85"/>
      <c r="F9" s="84"/>
    </row>
    <row r="10" s="19" customFormat="1" ht="21" customHeight="1" spans="1:6">
      <c r="A10" s="98" t="s">
        <v>318</v>
      </c>
      <c r="B10" s="88" t="s">
        <v>319</v>
      </c>
      <c r="C10" s="83" t="s">
        <v>320</v>
      </c>
      <c r="D10" s="84"/>
      <c r="E10" s="88" t="s">
        <v>321</v>
      </c>
      <c r="F10" s="88" t="s">
        <v>295</v>
      </c>
    </row>
    <row r="11" s="19" customFormat="1" spans="1:6">
      <c r="A11" s="99"/>
      <c r="B11" s="98" t="s">
        <v>322</v>
      </c>
      <c r="C11" s="89" t="s">
        <v>323</v>
      </c>
      <c r="D11" s="90"/>
      <c r="E11" s="98" t="s">
        <v>365</v>
      </c>
      <c r="F11" s="100">
        <v>1</v>
      </c>
    </row>
    <row r="12" s="19" customFormat="1" spans="1:6">
      <c r="A12" s="99"/>
      <c r="B12" s="99"/>
      <c r="C12" s="92"/>
      <c r="D12" s="93"/>
      <c r="E12" s="99"/>
      <c r="F12" s="88"/>
    </row>
    <row r="13" s="19" customFormat="1" spans="1:6">
      <c r="A13" s="99"/>
      <c r="B13" s="99"/>
      <c r="C13" s="94"/>
      <c r="D13" s="95"/>
      <c r="E13" s="101"/>
      <c r="F13" s="88"/>
    </row>
    <row r="14" s="19" customFormat="1" spans="1:6">
      <c r="A14" s="99"/>
      <c r="B14" s="99"/>
      <c r="C14" s="89" t="s">
        <v>326</v>
      </c>
      <c r="D14" s="102"/>
      <c r="E14" s="103" t="s">
        <v>366</v>
      </c>
      <c r="F14" s="100">
        <v>1</v>
      </c>
    </row>
    <row r="15" s="19" customFormat="1" spans="1:6">
      <c r="A15" s="99"/>
      <c r="B15" s="99"/>
      <c r="C15" s="92"/>
      <c r="D15" s="104"/>
      <c r="E15" s="103"/>
      <c r="F15" s="88"/>
    </row>
    <row r="16" s="19" customFormat="1" spans="1:6">
      <c r="A16" s="99"/>
      <c r="B16" s="99"/>
      <c r="C16" s="94"/>
      <c r="D16" s="105"/>
      <c r="E16" s="103"/>
      <c r="F16" s="88"/>
    </row>
    <row r="17" s="19" customFormat="1" spans="1:6">
      <c r="A17" s="99"/>
      <c r="B17" s="99"/>
      <c r="C17" s="89" t="s">
        <v>328</v>
      </c>
      <c r="D17" s="90"/>
      <c r="E17" s="90" t="s">
        <v>367</v>
      </c>
      <c r="F17" s="106">
        <v>1</v>
      </c>
    </row>
    <row r="18" s="19" customFormat="1" ht="15" customHeight="1" spans="1:6">
      <c r="A18" s="99"/>
      <c r="B18" s="99"/>
      <c r="C18" s="92"/>
      <c r="D18" s="93"/>
      <c r="E18" s="93"/>
      <c r="F18" s="107"/>
    </row>
    <row r="19" s="19" customFormat="1" ht="28.5" spans="1:6">
      <c r="A19" s="99"/>
      <c r="B19" s="103" t="s">
        <v>331</v>
      </c>
      <c r="C19" s="108" t="s">
        <v>332</v>
      </c>
      <c r="D19" s="108"/>
      <c r="E19" s="90" t="s">
        <v>333</v>
      </c>
      <c r="F19" s="109"/>
    </row>
    <row r="20" s="19" customFormat="1" ht="31" customHeight="1" spans="1:6">
      <c r="A20" s="99"/>
      <c r="B20" s="103"/>
      <c r="C20" s="110" t="s">
        <v>368</v>
      </c>
      <c r="D20" s="111"/>
      <c r="E20" s="112"/>
      <c r="F20" s="98"/>
    </row>
    <row r="21" s="19" customFormat="1" ht="50" customHeight="1" spans="1:6">
      <c r="A21" s="99"/>
      <c r="B21" s="103"/>
      <c r="C21" s="113" t="s">
        <v>336</v>
      </c>
      <c r="D21" s="114"/>
      <c r="E21" s="112" t="s">
        <v>369</v>
      </c>
      <c r="F21" s="98"/>
    </row>
    <row r="22" s="19" customFormat="1" ht="52" customHeight="1" spans="1:6">
      <c r="A22" s="99"/>
      <c r="B22" s="103"/>
      <c r="C22" s="113" t="s">
        <v>338</v>
      </c>
      <c r="D22" s="114"/>
      <c r="E22" s="90" t="s">
        <v>370</v>
      </c>
      <c r="F22" s="98"/>
    </row>
    <row r="23" s="19" customFormat="1" ht="45" customHeight="1" spans="1:6">
      <c r="A23" s="99"/>
      <c r="B23" s="103"/>
      <c r="C23" s="113" t="s">
        <v>371</v>
      </c>
      <c r="D23" s="114"/>
      <c r="E23" s="90" t="s">
        <v>372</v>
      </c>
      <c r="F23" s="98"/>
    </row>
    <row r="24" s="19" customFormat="1" ht="48" customHeight="1" spans="1:6">
      <c r="A24" s="101"/>
      <c r="B24" s="108" t="s">
        <v>342</v>
      </c>
      <c r="C24" s="115" t="s">
        <v>307</v>
      </c>
      <c r="D24" s="116"/>
      <c r="E24" s="103" t="s">
        <v>373</v>
      </c>
      <c r="F24" s="100">
        <v>1</v>
      </c>
    </row>
  </sheetData>
  <mergeCells count="37">
    <mergeCell ref="A1:F1"/>
    <mergeCell ref="A2:D2"/>
    <mergeCell ref="E2:F2"/>
    <mergeCell ref="A3:B3"/>
    <mergeCell ref="C3:F3"/>
    <mergeCell ref="A4:B4"/>
    <mergeCell ref="C4:D4"/>
    <mergeCell ref="C5:D5"/>
    <mergeCell ref="E5:F5"/>
    <mergeCell ref="C6:D6"/>
    <mergeCell ref="E6:F6"/>
    <mergeCell ref="C7:D7"/>
    <mergeCell ref="E7:F7"/>
    <mergeCell ref="A8:B8"/>
    <mergeCell ref="C8:F8"/>
    <mergeCell ref="A9:B9"/>
    <mergeCell ref="C9:F9"/>
    <mergeCell ref="C10:D10"/>
    <mergeCell ref="C19:D19"/>
    <mergeCell ref="C20:D20"/>
    <mergeCell ref="C21:D21"/>
    <mergeCell ref="C22:D22"/>
    <mergeCell ref="C23:D23"/>
    <mergeCell ref="C24:D24"/>
    <mergeCell ref="A10:A24"/>
    <mergeCell ref="B11:B18"/>
    <mergeCell ref="B19:B23"/>
    <mergeCell ref="E11:E13"/>
    <mergeCell ref="E14:E16"/>
    <mergeCell ref="E17:E18"/>
    <mergeCell ref="F11:F13"/>
    <mergeCell ref="F14:F16"/>
    <mergeCell ref="F17:F18"/>
    <mergeCell ref="A5:B7"/>
    <mergeCell ref="C11:D13"/>
    <mergeCell ref="C14:D16"/>
    <mergeCell ref="C17:D18"/>
  </mergeCells>
  <pageMargins left="0.75" right="0.75" top="1" bottom="1" header="0.511805555555556" footer="0.511805555555556"/>
  <pageSetup paperSize="9" orientation="portrait"/>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34"/>
  <sheetViews>
    <sheetView workbookViewId="0">
      <selection activeCell="D7" sqref="D7:E7"/>
    </sheetView>
  </sheetViews>
  <sheetFormatPr defaultColWidth="9" defaultRowHeight="14.25"/>
  <cols>
    <col min="1" max="1" width="5.875" style="51" customWidth="1"/>
    <col min="2" max="2" width="7.375" style="51" customWidth="1"/>
    <col min="3" max="3" width="9.625" style="51" customWidth="1"/>
    <col min="4" max="4" width="9" style="51"/>
    <col min="5" max="5" width="9.75" style="51" customWidth="1"/>
    <col min="6" max="6" width="9" style="51"/>
    <col min="7" max="7" width="8.875" style="51" customWidth="1"/>
    <col min="8" max="8" width="19.875" style="51" customWidth="1"/>
    <col min="9" max="9" width="7" style="51" customWidth="1"/>
    <col min="10" max="16384" width="9" style="51"/>
  </cols>
  <sheetData>
    <row r="1" s="51" customFormat="1" ht="27" spans="1:9">
      <c r="A1" s="52" t="s">
        <v>280</v>
      </c>
      <c r="B1" s="52"/>
      <c r="C1" s="52"/>
      <c r="D1" s="52"/>
      <c r="E1" s="52"/>
      <c r="F1" s="52"/>
      <c r="G1" s="52"/>
      <c r="H1" s="52"/>
      <c r="I1" s="52"/>
    </row>
    <row r="2" s="51" customFormat="1" spans="1:9">
      <c r="A2" s="53" t="s">
        <v>374</v>
      </c>
      <c r="B2" s="53"/>
      <c r="C2" s="53"/>
      <c r="D2" s="54"/>
      <c r="E2" s="54"/>
      <c r="F2" s="55" t="s">
        <v>282</v>
      </c>
      <c r="G2" s="55"/>
      <c r="H2" s="54"/>
      <c r="I2" s="54"/>
    </row>
    <row r="3" s="51" customFormat="1" ht="26.25" customHeight="1" spans="1:9">
      <c r="A3" s="56" t="s">
        <v>283</v>
      </c>
      <c r="B3" s="56"/>
      <c r="C3" s="56"/>
      <c r="D3" s="56" t="s">
        <v>375</v>
      </c>
      <c r="E3" s="56"/>
      <c r="F3" s="56"/>
      <c r="G3" s="56"/>
      <c r="H3" s="56"/>
      <c r="I3" s="56"/>
    </row>
    <row r="4" s="51" customFormat="1" ht="26.25" customHeight="1" spans="1:9">
      <c r="A4" s="56" t="s">
        <v>284</v>
      </c>
      <c r="B4" s="56"/>
      <c r="C4" s="56"/>
      <c r="D4" s="56" t="s">
        <v>310</v>
      </c>
      <c r="E4" s="56"/>
      <c r="F4" s="56" t="s">
        <v>285</v>
      </c>
      <c r="G4" s="56" t="s">
        <v>376</v>
      </c>
      <c r="H4" s="56"/>
      <c r="I4" s="56"/>
    </row>
    <row r="5" s="51" customFormat="1" ht="21" customHeight="1" spans="1:9">
      <c r="A5" s="57" t="s">
        <v>286</v>
      </c>
      <c r="B5" s="57"/>
      <c r="C5" s="57"/>
      <c r="D5" s="57" t="s">
        <v>287</v>
      </c>
      <c r="E5" s="57"/>
      <c r="F5" s="56"/>
      <c r="G5" s="56"/>
      <c r="H5" s="56"/>
      <c r="I5" s="56"/>
    </row>
    <row r="6" s="51" customFormat="1" ht="22.5" customHeight="1" spans="1:9">
      <c r="A6" s="57"/>
      <c r="B6" s="57"/>
      <c r="C6" s="57"/>
      <c r="D6" s="57" t="s">
        <v>288</v>
      </c>
      <c r="E6" s="57"/>
      <c r="F6" s="57">
        <v>1000</v>
      </c>
      <c r="G6" s="57"/>
      <c r="H6" s="57"/>
      <c r="I6" s="57"/>
    </row>
    <row r="7" s="51" customFormat="1" ht="21.75" customHeight="1" spans="1:9">
      <c r="A7" s="57"/>
      <c r="B7" s="57"/>
      <c r="C7" s="57"/>
      <c r="D7" s="56" t="s">
        <v>16</v>
      </c>
      <c r="E7" s="56"/>
      <c r="F7" s="56"/>
      <c r="G7" s="56"/>
      <c r="H7" s="56"/>
      <c r="I7" s="56"/>
    </row>
    <row r="8" s="51" customFormat="1" ht="41.25" customHeight="1" spans="1:9">
      <c r="A8" s="57" t="s">
        <v>289</v>
      </c>
      <c r="B8" s="57"/>
      <c r="C8" s="57"/>
      <c r="D8" s="58" t="s">
        <v>377</v>
      </c>
      <c r="E8" s="59"/>
      <c r="F8" s="59"/>
      <c r="G8" s="59"/>
      <c r="H8" s="59"/>
      <c r="I8" s="59"/>
    </row>
    <row r="9" s="51" customFormat="1" ht="96" customHeight="1" spans="1:9">
      <c r="A9" s="56" t="s">
        <v>290</v>
      </c>
      <c r="B9" s="56"/>
      <c r="C9" s="56"/>
      <c r="D9" s="60" t="s">
        <v>378</v>
      </c>
      <c r="E9" s="56"/>
      <c r="F9" s="56"/>
      <c r="G9" s="56"/>
      <c r="H9" s="56"/>
      <c r="I9" s="56"/>
    </row>
    <row r="10" s="51" customFormat="1" ht="33" customHeight="1" spans="1:9">
      <c r="A10" s="61" t="s">
        <v>291</v>
      </c>
      <c r="B10" s="62" t="s">
        <v>292</v>
      </c>
      <c r="C10" s="63" t="s">
        <v>293</v>
      </c>
      <c r="D10" s="64" t="s">
        <v>294</v>
      </c>
      <c r="E10" s="64"/>
      <c r="F10" s="64"/>
      <c r="G10" s="64"/>
      <c r="H10" s="64" t="s">
        <v>295</v>
      </c>
      <c r="I10" s="64"/>
    </row>
    <row r="11" s="51" customFormat="1" ht="20.1" customHeight="1" spans="1:9">
      <c r="A11" s="65"/>
      <c r="B11" s="57" t="s">
        <v>296</v>
      </c>
      <c r="C11" s="56" t="s">
        <v>297</v>
      </c>
      <c r="D11" s="66" t="s">
        <v>379</v>
      </c>
      <c r="E11" s="64"/>
      <c r="F11" s="64"/>
      <c r="G11" s="64"/>
      <c r="H11" s="64" t="s">
        <v>380</v>
      </c>
      <c r="I11" s="64"/>
    </row>
    <row r="12" s="51" customFormat="1" ht="20.1" customHeight="1" spans="1:9">
      <c r="A12" s="65"/>
      <c r="B12" s="57"/>
      <c r="C12" s="56"/>
      <c r="D12" s="66" t="s">
        <v>381</v>
      </c>
      <c r="E12" s="64"/>
      <c r="F12" s="64"/>
      <c r="G12" s="64"/>
      <c r="H12" s="64" t="s">
        <v>380</v>
      </c>
      <c r="I12" s="64"/>
    </row>
    <row r="13" s="51" customFormat="1" ht="19.5" customHeight="1" spans="1:9">
      <c r="A13" s="65"/>
      <c r="B13" s="57"/>
      <c r="C13" s="56"/>
      <c r="D13" s="67" t="s">
        <v>382</v>
      </c>
      <c r="E13" s="56"/>
      <c r="F13" s="56"/>
      <c r="G13" s="56"/>
      <c r="H13" s="56" t="s">
        <v>380</v>
      </c>
      <c r="I13" s="56"/>
    </row>
    <row r="14" s="51" customFormat="1" ht="19.5" customHeight="1" spans="1:9">
      <c r="A14" s="65"/>
      <c r="B14" s="57"/>
      <c r="C14" s="56"/>
      <c r="D14" s="67" t="s">
        <v>383</v>
      </c>
      <c r="E14" s="56"/>
      <c r="F14" s="56"/>
      <c r="G14" s="56"/>
      <c r="H14" s="56" t="s">
        <v>380</v>
      </c>
      <c r="I14" s="56"/>
    </row>
    <row r="15" s="51" customFormat="1" ht="18" customHeight="1" spans="1:9">
      <c r="A15" s="65"/>
      <c r="B15" s="57"/>
      <c r="C15" s="56"/>
      <c r="D15" s="67" t="s">
        <v>384</v>
      </c>
      <c r="E15" s="56"/>
      <c r="F15" s="56"/>
      <c r="G15" s="56"/>
      <c r="H15" s="56" t="s">
        <v>380</v>
      </c>
      <c r="I15" s="56"/>
    </row>
    <row r="16" s="51" customFormat="1" ht="18.75" customHeight="1" spans="1:9">
      <c r="A16" s="65"/>
      <c r="B16" s="57"/>
      <c r="C16" s="56" t="s">
        <v>298</v>
      </c>
      <c r="D16" s="67" t="s">
        <v>385</v>
      </c>
      <c r="E16" s="56"/>
      <c r="F16" s="56"/>
      <c r="G16" s="56"/>
      <c r="H16" s="68" t="s">
        <v>386</v>
      </c>
      <c r="I16" s="56"/>
    </row>
    <row r="17" s="51" customFormat="1" ht="18.95" customHeight="1" spans="1:9">
      <c r="A17" s="65"/>
      <c r="B17" s="57"/>
      <c r="C17" s="56"/>
      <c r="D17" s="67" t="s">
        <v>387</v>
      </c>
      <c r="E17" s="56"/>
      <c r="F17" s="56"/>
      <c r="G17" s="56"/>
      <c r="H17" s="68">
        <v>1</v>
      </c>
      <c r="I17" s="56"/>
    </row>
    <row r="18" s="51" customFormat="1" ht="17.25" customHeight="1" spans="1:9">
      <c r="A18" s="65"/>
      <c r="B18" s="57"/>
      <c r="C18" s="56" t="s">
        <v>299</v>
      </c>
      <c r="D18" s="67" t="s">
        <v>388</v>
      </c>
      <c r="E18" s="56"/>
      <c r="F18" s="56"/>
      <c r="G18" s="56"/>
      <c r="H18" s="68">
        <v>0.1</v>
      </c>
      <c r="I18" s="56"/>
    </row>
    <row r="19" s="51" customFormat="1" ht="21" customHeight="1" spans="1:9">
      <c r="A19" s="65"/>
      <c r="B19" s="57"/>
      <c r="C19" s="56"/>
      <c r="D19" s="67" t="s">
        <v>389</v>
      </c>
      <c r="E19" s="56"/>
      <c r="F19" s="56"/>
      <c r="G19" s="56"/>
      <c r="H19" s="68">
        <v>0.1</v>
      </c>
      <c r="I19" s="56"/>
    </row>
    <row r="20" s="51" customFormat="1" ht="18" customHeight="1" spans="1:9">
      <c r="A20" s="65"/>
      <c r="B20" s="57"/>
      <c r="C20" s="56"/>
      <c r="D20" s="67" t="s">
        <v>390</v>
      </c>
      <c r="E20" s="56"/>
      <c r="F20" s="56"/>
      <c r="G20" s="56"/>
      <c r="H20" s="68">
        <v>0.05</v>
      </c>
      <c r="I20" s="56"/>
    </row>
    <row r="21" s="51" customFormat="1" ht="18.75" customHeight="1" spans="1:9">
      <c r="A21" s="65"/>
      <c r="B21" s="57"/>
      <c r="C21" s="56" t="s">
        <v>300</v>
      </c>
      <c r="D21" s="67" t="s">
        <v>391</v>
      </c>
      <c r="E21" s="56"/>
      <c r="F21" s="56"/>
      <c r="G21" s="56"/>
      <c r="H21" s="56" t="s">
        <v>392</v>
      </c>
      <c r="I21" s="56"/>
    </row>
    <row r="22" s="51" customFormat="1" ht="18" customHeight="1" spans="1:9">
      <c r="A22" s="65"/>
      <c r="B22" s="57"/>
      <c r="C22" s="56"/>
      <c r="D22" s="67" t="s">
        <v>393</v>
      </c>
      <c r="E22" s="56"/>
      <c r="F22" s="56"/>
      <c r="G22" s="56"/>
      <c r="H22" s="69" t="s">
        <v>394</v>
      </c>
      <c r="I22" s="56"/>
    </row>
    <row r="23" s="51" customFormat="1" ht="18" customHeight="1" spans="1:9">
      <c r="A23" s="65"/>
      <c r="B23" s="57"/>
      <c r="C23" s="56"/>
      <c r="D23" s="67" t="s">
        <v>395</v>
      </c>
      <c r="E23" s="67"/>
      <c r="F23" s="67"/>
      <c r="G23" s="67"/>
      <c r="H23" s="69">
        <v>0</v>
      </c>
      <c r="I23" s="69"/>
    </row>
    <row r="24" s="51" customFormat="1" ht="18" customHeight="1" spans="1:9">
      <c r="A24" s="65"/>
      <c r="B24" s="57"/>
      <c r="C24" s="56"/>
      <c r="D24" s="67" t="s">
        <v>396</v>
      </c>
      <c r="E24" s="67"/>
      <c r="F24" s="67"/>
      <c r="G24" s="67"/>
      <c r="H24" s="69" t="s">
        <v>397</v>
      </c>
      <c r="I24" s="69"/>
    </row>
    <row r="25" s="51" customFormat="1" ht="18" customHeight="1" spans="1:9">
      <c r="A25" s="65"/>
      <c r="B25" s="57"/>
      <c r="C25" s="56"/>
      <c r="D25" s="67" t="s">
        <v>398</v>
      </c>
      <c r="E25" s="56"/>
      <c r="F25" s="56"/>
      <c r="G25" s="56"/>
      <c r="H25" s="56">
        <v>0</v>
      </c>
      <c r="I25" s="56"/>
    </row>
    <row r="26" s="51" customFormat="1" ht="16.5" customHeight="1" spans="1:9">
      <c r="A26" s="61" t="s">
        <v>291</v>
      </c>
      <c r="B26" s="70" t="s">
        <v>301</v>
      </c>
      <c r="C26" s="70" t="s">
        <v>302</v>
      </c>
      <c r="D26" s="56" t="s">
        <v>399</v>
      </c>
      <c r="E26" s="56"/>
      <c r="F26" s="56"/>
      <c r="G26" s="56"/>
      <c r="H26" s="56" t="s">
        <v>400</v>
      </c>
      <c r="I26" s="56"/>
    </row>
    <row r="27" s="51" customFormat="1" ht="12" customHeight="1" spans="1:9">
      <c r="A27" s="61"/>
      <c r="B27" s="57"/>
      <c r="C27" s="57"/>
      <c r="D27" s="56"/>
      <c r="E27" s="56"/>
      <c r="F27" s="56"/>
      <c r="G27" s="56"/>
      <c r="H27" s="56"/>
      <c r="I27" s="56"/>
    </row>
    <row r="28" s="51" customFormat="1" ht="33" customHeight="1" spans="1:9">
      <c r="A28" s="61"/>
      <c r="B28" s="57"/>
      <c r="C28" s="57" t="s">
        <v>303</v>
      </c>
      <c r="D28" s="60" t="s">
        <v>401</v>
      </c>
      <c r="E28" s="60"/>
      <c r="F28" s="60"/>
      <c r="G28" s="60"/>
      <c r="H28" s="56" t="s">
        <v>400</v>
      </c>
      <c r="I28" s="56"/>
    </row>
    <row r="29" s="51" customFormat="1" ht="0.95" customHeight="1" spans="1:9">
      <c r="A29" s="61"/>
      <c r="B29" s="57"/>
      <c r="C29" s="57"/>
      <c r="D29" s="60"/>
      <c r="E29" s="60"/>
      <c r="F29" s="60"/>
      <c r="G29" s="60"/>
      <c r="H29" s="56"/>
      <c r="I29" s="56"/>
    </row>
    <row r="30" s="51" customFormat="1" ht="18.95" customHeight="1" spans="1:9">
      <c r="A30" s="61"/>
      <c r="B30" s="57"/>
      <c r="C30" s="57" t="s">
        <v>304</v>
      </c>
      <c r="D30" s="60" t="s">
        <v>402</v>
      </c>
      <c r="E30" s="60"/>
      <c r="F30" s="60"/>
      <c r="G30" s="60"/>
      <c r="H30" s="56" t="s">
        <v>400</v>
      </c>
      <c r="I30" s="56"/>
    </row>
    <row r="31" s="51" customFormat="1" ht="9" customHeight="1" spans="1:9">
      <c r="A31" s="61"/>
      <c r="B31" s="57"/>
      <c r="C31" s="62"/>
      <c r="D31" s="71"/>
      <c r="E31" s="71"/>
      <c r="F31" s="71"/>
      <c r="G31" s="71"/>
      <c r="H31" s="56"/>
      <c r="I31" s="56"/>
    </row>
    <row r="32" s="51" customFormat="1" ht="15.95" customHeight="1" spans="1:9">
      <c r="A32" s="61"/>
      <c r="B32" s="72"/>
      <c r="C32" s="57" t="s">
        <v>305</v>
      </c>
      <c r="D32" s="56" t="s">
        <v>403</v>
      </c>
      <c r="E32" s="56"/>
      <c r="F32" s="56"/>
      <c r="G32" s="56"/>
      <c r="H32" s="67" t="s">
        <v>400</v>
      </c>
      <c r="I32" s="56"/>
    </row>
    <row r="33" s="51" customFormat="1" ht="12" customHeight="1" spans="1:9">
      <c r="A33" s="61"/>
      <c r="B33" s="72"/>
      <c r="C33" s="57"/>
      <c r="D33" s="56"/>
      <c r="E33" s="56"/>
      <c r="F33" s="56"/>
      <c r="G33" s="56"/>
      <c r="H33" s="73"/>
      <c r="I33" s="78"/>
    </row>
    <row r="34" s="51" customFormat="1" ht="30" customHeight="1" spans="1:9">
      <c r="A34" s="61"/>
      <c r="B34" s="57" t="s">
        <v>306</v>
      </c>
      <c r="C34" s="74" t="s">
        <v>307</v>
      </c>
      <c r="D34" s="75" t="s">
        <v>404</v>
      </c>
      <c r="E34" s="76"/>
      <c r="F34" s="76"/>
      <c r="G34" s="76"/>
      <c r="H34" s="77">
        <v>0.9</v>
      </c>
      <c r="I34" s="79"/>
    </row>
  </sheetData>
  <mergeCells count="73">
    <mergeCell ref="A1:I1"/>
    <mergeCell ref="A2:C2"/>
    <mergeCell ref="F2:G2"/>
    <mergeCell ref="A3:C3"/>
    <mergeCell ref="D3:I3"/>
    <mergeCell ref="A4:C4"/>
    <mergeCell ref="D4:E4"/>
    <mergeCell ref="G4:I4"/>
    <mergeCell ref="D5:E5"/>
    <mergeCell ref="F5:I5"/>
    <mergeCell ref="D6:E6"/>
    <mergeCell ref="F6:I6"/>
    <mergeCell ref="D7:E7"/>
    <mergeCell ref="F7:I7"/>
    <mergeCell ref="A8:C8"/>
    <mergeCell ref="D8:I8"/>
    <mergeCell ref="A9:C9"/>
    <mergeCell ref="D9:I9"/>
    <mergeCell ref="D10:G10"/>
    <mergeCell ref="H10:I10"/>
    <mergeCell ref="D11:G11"/>
    <mergeCell ref="H11:I11"/>
    <mergeCell ref="D12:G12"/>
    <mergeCell ref="H12:I12"/>
    <mergeCell ref="D13:G13"/>
    <mergeCell ref="H13:I13"/>
    <mergeCell ref="D14:G14"/>
    <mergeCell ref="H14:I14"/>
    <mergeCell ref="D15:G15"/>
    <mergeCell ref="H15:I15"/>
    <mergeCell ref="D16:G16"/>
    <mergeCell ref="H16:I16"/>
    <mergeCell ref="D17:G17"/>
    <mergeCell ref="H17:I17"/>
    <mergeCell ref="D18:G18"/>
    <mergeCell ref="H18:I18"/>
    <mergeCell ref="D19:G19"/>
    <mergeCell ref="H19:I19"/>
    <mergeCell ref="D20:G20"/>
    <mergeCell ref="H20:I20"/>
    <mergeCell ref="D21:G21"/>
    <mergeCell ref="H21:I21"/>
    <mergeCell ref="D22:G22"/>
    <mergeCell ref="H22:I22"/>
    <mergeCell ref="D23:G23"/>
    <mergeCell ref="H23:I23"/>
    <mergeCell ref="D24:G24"/>
    <mergeCell ref="H24:I24"/>
    <mergeCell ref="D25:G25"/>
    <mergeCell ref="H25:I25"/>
    <mergeCell ref="D34:G34"/>
    <mergeCell ref="H34:I34"/>
    <mergeCell ref="A10:A25"/>
    <mergeCell ref="A26:A34"/>
    <mergeCell ref="B11:B25"/>
    <mergeCell ref="B26:B33"/>
    <mergeCell ref="C11:C15"/>
    <mergeCell ref="C16:C17"/>
    <mergeCell ref="C18:C20"/>
    <mergeCell ref="C21:C25"/>
    <mergeCell ref="C26:C27"/>
    <mergeCell ref="C28:C29"/>
    <mergeCell ref="C30:C31"/>
    <mergeCell ref="C32:C33"/>
    <mergeCell ref="A5:C7"/>
    <mergeCell ref="D26:G27"/>
    <mergeCell ref="H26:I27"/>
    <mergeCell ref="D28:G29"/>
    <mergeCell ref="H28:I29"/>
    <mergeCell ref="D30:G31"/>
    <mergeCell ref="H30:I31"/>
    <mergeCell ref="D32:G33"/>
    <mergeCell ref="H32:I33"/>
  </mergeCells>
  <pageMargins left="0.75" right="0.75" top="1" bottom="1" header="0.511805555555556" footer="0.511805555555556"/>
  <pageSetup paperSize="9" orientation="portrait"/>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E24"/>
  <sheetViews>
    <sheetView topLeftCell="A3" workbookViewId="0">
      <selection activeCell="C8" sqref="C8:E8"/>
    </sheetView>
  </sheetViews>
  <sheetFormatPr defaultColWidth="9" defaultRowHeight="13.5" outlineLevelCol="4"/>
  <cols>
    <col min="1" max="1" width="4.61666666666667" style="19" customWidth="1"/>
    <col min="2" max="2" width="8.66666666666667" style="19" customWidth="1"/>
    <col min="3" max="3" width="13" style="19" customWidth="1"/>
    <col min="4" max="4" width="60.875" style="19" customWidth="1"/>
    <col min="5" max="5" width="11.25" style="19" customWidth="1"/>
    <col min="6" max="16384" width="9" style="19"/>
  </cols>
  <sheetData>
    <row r="1" s="19" customFormat="1" ht="36" customHeight="1" spans="1:5">
      <c r="A1" s="20" t="s">
        <v>280</v>
      </c>
      <c r="B1" s="21"/>
      <c r="C1" s="21"/>
      <c r="D1" s="21"/>
      <c r="E1" s="21"/>
    </row>
    <row r="2" s="19" customFormat="1" ht="36" customHeight="1" spans="1:5">
      <c r="A2" s="22" t="s">
        <v>405</v>
      </c>
      <c r="B2" s="23"/>
      <c r="C2" s="23"/>
      <c r="D2" s="23"/>
      <c r="E2" s="23"/>
    </row>
    <row r="3" s="19" customFormat="1" ht="21" customHeight="1" spans="1:5">
      <c r="A3" s="24" t="s">
        <v>283</v>
      </c>
      <c r="B3" s="25"/>
      <c r="C3" s="24" t="s">
        <v>406</v>
      </c>
      <c r="D3" s="26"/>
      <c r="E3" s="25"/>
    </row>
    <row r="4" s="19" customFormat="1" ht="30" customHeight="1" spans="1:5">
      <c r="A4" s="27" t="s">
        <v>312</v>
      </c>
      <c r="B4" s="25"/>
      <c r="C4" s="28" t="s">
        <v>313</v>
      </c>
      <c r="D4" s="29" t="s">
        <v>285</v>
      </c>
      <c r="E4" s="29" t="s">
        <v>407</v>
      </c>
    </row>
    <row r="5" s="19" customFormat="1" ht="25" customHeight="1" spans="1:5">
      <c r="A5" s="28" t="s">
        <v>315</v>
      </c>
      <c r="B5" s="28"/>
      <c r="C5" s="30" t="s">
        <v>287</v>
      </c>
      <c r="D5" s="24">
        <v>0</v>
      </c>
      <c r="E5" s="25"/>
    </row>
    <row r="6" s="19" customFormat="1" ht="44" customHeight="1" spans="1:5">
      <c r="A6" s="28"/>
      <c r="B6" s="28"/>
      <c r="C6" s="25" t="s">
        <v>288</v>
      </c>
      <c r="D6" s="31" t="s">
        <v>408</v>
      </c>
      <c r="E6" s="32"/>
    </row>
    <row r="7" s="19" customFormat="1" ht="19" customHeight="1" spans="1:5">
      <c r="A7" s="28"/>
      <c r="B7" s="28"/>
      <c r="C7" s="25" t="s">
        <v>16</v>
      </c>
      <c r="D7" s="24">
        <v>0</v>
      </c>
      <c r="E7" s="25"/>
    </row>
    <row r="8" s="19" customFormat="1" ht="25" customHeight="1" spans="1:5">
      <c r="A8" s="29" t="s">
        <v>289</v>
      </c>
      <c r="B8" s="29"/>
      <c r="C8" s="29" t="s">
        <v>409</v>
      </c>
      <c r="D8" s="29"/>
      <c r="E8" s="29"/>
    </row>
    <row r="9" s="19" customFormat="1" ht="26" customHeight="1" spans="1:5">
      <c r="A9" s="33" t="s">
        <v>290</v>
      </c>
      <c r="B9" s="34"/>
      <c r="C9" s="29" t="s">
        <v>410</v>
      </c>
      <c r="D9" s="29"/>
      <c r="E9" s="29"/>
    </row>
    <row r="10" s="19" customFormat="1" ht="15" customHeight="1" spans="1:5">
      <c r="A10" s="35" t="s">
        <v>318</v>
      </c>
      <c r="B10" s="29" t="s">
        <v>319</v>
      </c>
      <c r="C10" s="29" t="s">
        <v>320</v>
      </c>
      <c r="D10" s="29" t="s">
        <v>321</v>
      </c>
      <c r="E10" s="29" t="s">
        <v>295</v>
      </c>
    </row>
    <row r="11" s="19" customFormat="1" ht="19" customHeight="1" spans="1:5">
      <c r="A11" s="36"/>
      <c r="B11" s="35" t="s">
        <v>322</v>
      </c>
      <c r="C11" s="35" t="s">
        <v>323</v>
      </c>
      <c r="D11" s="37" t="s">
        <v>411</v>
      </c>
      <c r="E11" s="29" t="s">
        <v>412</v>
      </c>
    </row>
    <row r="12" s="19" customFormat="1" ht="16" customHeight="1" spans="1:5">
      <c r="A12" s="36"/>
      <c r="B12" s="38"/>
      <c r="C12" s="38"/>
      <c r="D12" s="35" t="s">
        <v>413</v>
      </c>
      <c r="E12" s="39" t="s">
        <v>414</v>
      </c>
    </row>
    <row r="13" s="19" customFormat="1" ht="9" customHeight="1" spans="1:5">
      <c r="A13" s="36"/>
      <c r="B13" s="38"/>
      <c r="C13" s="40"/>
      <c r="D13" s="41"/>
      <c r="E13" s="40"/>
    </row>
    <row r="14" s="19" customFormat="1" ht="42" customHeight="1" spans="1:5">
      <c r="A14" s="36"/>
      <c r="B14" s="38"/>
      <c r="C14" s="35" t="s">
        <v>326</v>
      </c>
      <c r="D14" s="37" t="s">
        <v>415</v>
      </c>
      <c r="E14" s="42" t="s">
        <v>416</v>
      </c>
    </row>
    <row r="15" s="19" customFormat="1" ht="33" customHeight="1" spans="1:5">
      <c r="A15" s="36"/>
      <c r="B15" s="38"/>
      <c r="C15" s="38"/>
      <c r="D15" s="37" t="s">
        <v>417</v>
      </c>
      <c r="E15" s="29" t="s">
        <v>347</v>
      </c>
    </row>
    <row r="16" s="19" customFormat="1" ht="35" customHeight="1" spans="1:5">
      <c r="A16" s="36"/>
      <c r="B16" s="38"/>
      <c r="C16" s="40"/>
      <c r="D16" s="43" t="s">
        <v>418</v>
      </c>
      <c r="E16" s="29" t="s">
        <v>347</v>
      </c>
    </row>
    <row r="17" s="19" customFormat="1" ht="32" customHeight="1" spans="1:5">
      <c r="A17" s="36"/>
      <c r="B17" s="44"/>
      <c r="C17" s="28" t="s">
        <v>328</v>
      </c>
      <c r="D17" s="45" t="s">
        <v>419</v>
      </c>
      <c r="E17" s="46" t="s">
        <v>420</v>
      </c>
    </row>
    <row r="18" s="19" customFormat="1" ht="29" customHeight="1" spans="1:5">
      <c r="A18" s="36"/>
      <c r="B18" s="44"/>
      <c r="C18" s="29"/>
      <c r="D18" s="47" t="s">
        <v>421</v>
      </c>
      <c r="E18" s="39"/>
    </row>
    <row r="19" s="19" customFormat="1" ht="30" customHeight="1" spans="1:5">
      <c r="A19" s="41"/>
      <c r="B19" s="40"/>
      <c r="C19" s="28" t="s">
        <v>332</v>
      </c>
      <c r="D19" s="37" t="s">
        <v>422</v>
      </c>
      <c r="E19" s="29" t="s">
        <v>347</v>
      </c>
    </row>
    <row r="20" s="19" customFormat="1" ht="38" customHeight="1" spans="1:5">
      <c r="A20" s="28" t="s">
        <v>318</v>
      </c>
      <c r="B20" s="35" t="s">
        <v>331</v>
      </c>
      <c r="C20" s="48" t="s">
        <v>334</v>
      </c>
      <c r="D20" s="49" t="s">
        <v>423</v>
      </c>
      <c r="E20" s="35" t="s">
        <v>424</v>
      </c>
    </row>
    <row r="21" s="19" customFormat="1" ht="33" customHeight="1" spans="1:5">
      <c r="A21" s="28"/>
      <c r="B21" s="36"/>
      <c r="C21" s="35" t="s">
        <v>336</v>
      </c>
      <c r="D21" s="49" t="s">
        <v>425</v>
      </c>
      <c r="E21" s="39" t="s">
        <v>347</v>
      </c>
    </row>
    <row r="22" s="19" customFormat="1" ht="29" customHeight="1" spans="1:5">
      <c r="A22" s="28"/>
      <c r="B22" s="36"/>
      <c r="C22" s="35" t="s">
        <v>338</v>
      </c>
      <c r="D22" s="49" t="s">
        <v>426</v>
      </c>
      <c r="E22" s="39" t="s">
        <v>347</v>
      </c>
    </row>
    <row r="23" s="19" customFormat="1" ht="78" customHeight="1" spans="1:5">
      <c r="A23" s="28"/>
      <c r="B23" s="36"/>
      <c r="C23" s="35" t="s">
        <v>340</v>
      </c>
      <c r="D23" s="49" t="s">
        <v>427</v>
      </c>
      <c r="E23" s="35" t="s">
        <v>428</v>
      </c>
    </row>
    <row r="24" s="19" customFormat="1" ht="31" customHeight="1" spans="1:5">
      <c r="A24" s="28"/>
      <c r="B24" s="28" t="s">
        <v>342</v>
      </c>
      <c r="C24" s="28" t="s">
        <v>307</v>
      </c>
      <c r="D24" s="28" t="s">
        <v>429</v>
      </c>
      <c r="E24" s="50">
        <v>1</v>
      </c>
    </row>
  </sheetData>
  <mergeCells count="22">
    <mergeCell ref="A1:E1"/>
    <mergeCell ref="A2:E2"/>
    <mergeCell ref="A3:B3"/>
    <mergeCell ref="C3:E3"/>
    <mergeCell ref="A4:B4"/>
    <mergeCell ref="D5:E5"/>
    <mergeCell ref="D6:E6"/>
    <mergeCell ref="D7:E7"/>
    <mergeCell ref="A8:B8"/>
    <mergeCell ref="C8:E8"/>
    <mergeCell ref="A9:B9"/>
    <mergeCell ref="C9:E9"/>
    <mergeCell ref="A10:A19"/>
    <mergeCell ref="A20:A24"/>
    <mergeCell ref="B11:B19"/>
    <mergeCell ref="B20:B23"/>
    <mergeCell ref="C11:C13"/>
    <mergeCell ref="C14:C16"/>
    <mergeCell ref="C17:C18"/>
    <mergeCell ref="D12:D13"/>
    <mergeCell ref="E12:E13"/>
    <mergeCell ref="A5:B7"/>
  </mergeCells>
  <pageMargins left="0.75" right="0.75" top="1" bottom="1" header="0.511805555555556" footer="0.511805555555556"/>
  <pageSetup paperSize="9" orientation="portrait"/>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24"/>
  <sheetViews>
    <sheetView tabSelected="1" workbookViewId="0">
      <selection activeCell="D17" sqref="D17:G17"/>
    </sheetView>
  </sheetViews>
  <sheetFormatPr defaultColWidth="5.53333333333333" defaultRowHeight="11.25"/>
  <cols>
    <col min="1" max="1" width="5.71666666666667" style="1" customWidth="1"/>
    <col min="2" max="2" width="7.96666666666667" style="1" customWidth="1"/>
    <col min="3" max="3" width="12.375" style="1" customWidth="1"/>
    <col min="4" max="4" width="10.5" style="1" customWidth="1"/>
    <col min="5" max="5" width="8.625" style="1" customWidth="1"/>
    <col min="6" max="6" width="11.25" style="1"/>
    <col min="7" max="7" width="9.75" style="1" customWidth="1"/>
    <col min="8" max="8" width="8.44166666666667" style="1" customWidth="1"/>
    <col min="9" max="9" width="8.625" style="1" customWidth="1"/>
    <col min="10" max="16384" width="5.53333333333333" style="1"/>
  </cols>
  <sheetData>
    <row r="1" s="1" customFormat="1" ht="36.75" customHeight="1" spans="1:9">
      <c r="A1" s="3" t="s">
        <v>280</v>
      </c>
      <c r="B1" s="3"/>
      <c r="C1" s="3"/>
      <c r="D1" s="3"/>
      <c r="E1" s="3"/>
      <c r="F1" s="3"/>
      <c r="G1" s="3"/>
      <c r="H1" s="3"/>
      <c r="I1" s="3"/>
    </row>
    <row r="2" s="2" customFormat="1" ht="36.75" customHeight="1" spans="1:9">
      <c r="A2" s="4" t="s">
        <v>430</v>
      </c>
      <c r="B2" s="4"/>
      <c r="C2" s="4"/>
      <c r="D2" s="5"/>
      <c r="E2" s="5"/>
      <c r="F2" s="6" t="s">
        <v>282</v>
      </c>
      <c r="G2" s="6"/>
      <c r="H2" s="5"/>
      <c r="I2" s="5"/>
    </row>
    <row r="3" s="1" customFormat="1" ht="24.6" customHeight="1" spans="1:9">
      <c r="A3" s="7" t="s">
        <v>283</v>
      </c>
      <c r="B3" s="7"/>
      <c r="C3" s="7"/>
      <c r="D3" s="7" t="s">
        <v>431</v>
      </c>
      <c r="E3" s="7"/>
      <c r="F3" s="7"/>
      <c r="G3" s="7"/>
      <c r="H3" s="7"/>
      <c r="I3" s="7"/>
    </row>
    <row r="4" s="1" customFormat="1" ht="24.6" customHeight="1" spans="1:9">
      <c r="A4" s="7" t="s">
        <v>284</v>
      </c>
      <c r="B4" s="7"/>
      <c r="C4" s="7"/>
      <c r="D4" s="7" t="s">
        <v>432</v>
      </c>
      <c r="E4" s="7"/>
      <c r="F4" s="7" t="s">
        <v>285</v>
      </c>
      <c r="G4" s="7" t="s">
        <v>433</v>
      </c>
      <c r="H4" s="7"/>
      <c r="I4" s="7"/>
    </row>
    <row r="5" s="1" customFormat="1" ht="24.6" customHeight="1" spans="1:9">
      <c r="A5" s="8" t="s">
        <v>286</v>
      </c>
      <c r="B5" s="8"/>
      <c r="C5" s="8"/>
      <c r="D5" s="8" t="s">
        <v>287</v>
      </c>
      <c r="E5" s="8"/>
      <c r="F5" s="7">
        <v>0</v>
      </c>
      <c r="G5" s="7"/>
      <c r="H5" s="7"/>
      <c r="I5" s="7"/>
    </row>
    <row r="6" s="1" customFormat="1" ht="24.6" customHeight="1" spans="1:9">
      <c r="A6" s="8"/>
      <c r="B6" s="8"/>
      <c r="C6" s="8"/>
      <c r="D6" s="8" t="s">
        <v>288</v>
      </c>
      <c r="E6" s="8"/>
      <c r="F6" s="8">
        <v>30</v>
      </c>
      <c r="G6" s="8"/>
      <c r="H6" s="8"/>
      <c r="I6" s="8"/>
    </row>
    <row r="7" s="1" customFormat="1" ht="24.6" customHeight="1" spans="1:9">
      <c r="A7" s="8"/>
      <c r="B7" s="8"/>
      <c r="C7" s="8"/>
      <c r="D7" s="7" t="s">
        <v>16</v>
      </c>
      <c r="E7" s="7"/>
      <c r="F7" s="7">
        <v>0</v>
      </c>
      <c r="G7" s="7"/>
      <c r="H7" s="7"/>
      <c r="I7" s="7"/>
    </row>
    <row r="8" s="1" customFormat="1" ht="24.6" customHeight="1" spans="1:9">
      <c r="A8" s="8" t="s">
        <v>289</v>
      </c>
      <c r="B8" s="8"/>
      <c r="C8" s="8"/>
      <c r="D8" s="7"/>
      <c r="E8" s="7"/>
      <c r="F8" s="7"/>
      <c r="G8" s="7"/>
      <c r="H8" s="7"/>
      <c r="I8" s="7"/>
    </row>
    <row r="9" s="1" customFormat="1" ht="63" customHeight="1" spans="1:9">
      <c r="A9" s="7" t="s">
        <v>290</v>
      </c>
      <c r="B9" s="7"/>
      <c r="C9" s="7"/>
      <c r="D9" s="9" t="s">
        <v>434</v>
      </c>
      <c r="E9" s="10"/>
      <c r="F9" s="10"/>
      <c r="G9" s="10"/>
      <c r="H9" s="10"/>
      <c r="I9" s="10"/>
    </row>
    <row r="10" s="1" customFormat="1" ht="36" customHeight="1" spans="1:9">
      <c r="A10" s="11" t="s">
        <v>291</v>
      </c>
      <c r="B10" s="8" t="s">
        <v>292</v>
      </c>
      <c r="C10" s="12" t="s">
        <v>293</v>
      </c>
      <c r="D10" s="12" t="s">
        <v>294</v>
      </c>
      <c r="E10" s="12"/>
      <c r="F10" s="12"/>
      <c r="G10" s="12"/>
      <c r="H10" s="12" t="s">
        <v>295</v>
      </c>
      <c r="I10" s="12"/>
    </row>
    <row r="11" s="1" customFormat="1" ht="28" customHeight="1" spans="1:9">
      <c r="A11" s="11"/>
      <c r="B11" s="8" t="s">
        <v>296</v>
      </c>
      <c r="C11" s="7" t="s">
        <v>297</v>
      </c>
      <c r="D11" s="9" t="s">
        <v>435</v>
      </c>
      <c r="E11" s="10"/>
      <c r="F11" s="10"/>
      <c r="G11" s="10"/>
      <c r="H11" s="7" t="s">
        <v>436</v>
      </c>
      <c r="I11" s="7"/>
    </row>
    <row r="12" s="1" customFormat="1" ht="21" customHeight="1" spans="1:9">
      <c r="A12" s="11"/>
      <c r="B12" s="8"/>
      <c r="C12" s="7"/>
      <c r="D12" s="7"/>
      <c r="E12" s="7"/>
      <c r="F12" s="7"/>
      <c r="G12" s="7"/>
      <c r="H12" s="7"/>
      <c r="I12" s="7"/>
    </row>
    <row r="13" s="1" customFormat="1" ht="47" customHeight="1" spans="1:9">
      <c r="A13" s="11"/>
      <c r="B13" s="8"/>
      <c r="C13" s="7" t="s">
        <v>298</v>
      </c>
      <c r="D13" s="9" t="s">
        <v>437</v>
      </c>
      <c r="E13" s="10"/>
      <c r="F13" s="10"/>
      <c r="G13" s="10"/>
      <c r="H13" s="13">
        <v>1</v>
      </c>
      <c r="I13" s="7"/>
    </row>
    <row r="14" s="1" customFormat="1" ht="21" customHeight="1" spans="1:9">
      <c r="A14" s="11"/>
      <c r="B14" s="8"/>
      <c r="C14" s="7"/>
      <c r="D14" s="7"/>
      <c r="E14" s="7"/>
      <c r="F14" s="7"/>
      <c r="G14" s="7"/>
      <c r="H14" s="7"/>
      <c r="I14" s="7"/>
    </row>
    <row r="15" s="1" customFormat="1" ht="32" customHeight="1" spans="1:9">
      <c r="A15" s="11"/>
      <c r="B15" s="8"/>
      <c r="C15" s="7" t="s">
        <v>299</v>
      </c>
      <c r="D15" s="14" t="s">
        <v>435</v>
      </c>
      <c r="E15" s="15"/>
      <c r="F15" s="15"/>
      <c r="G15" s="15"/>
      <c r="H15" s="13" t="s">
        <v>438</v>
      </c>
      <c r="I15" s="7"/>
    </row>
    <row r="16" s="1" customFormat="1" ht="21" customHeight="1" spans="1:9">
      <c r="A16" s="11"/>
      <c r="B16" s="8"/>
      <c r="C16" s="7"/>
      <c r="D16" s="7"/>
      <c r="E16" s="7"/>
      <c r="F16" s="7"/>
      <c r="G16" s="7"/>
      <c r="H16" s="7"/>
      <c r="I16" s="7"/>
    </row>
    <row r="17" s="1" customFormat="1" ht="32" customHeight="1" spans="1:9">
      <c r="A17" s="11"/>
      <c r="B17" s="8"/>
      <c r="C17" s="7" t="s">
        <v>300</v>
      </c>
      <c r="D17" s="14" t="s">
        <v>435</v>
      </c>
      <c r="E17" s="15"/>
      <c r="F17" s="15"/>
      <c r="G17" s="15"/>
      <c r="H17" s="16" t="s">
        <v>439</v>
      </c>
      <c r="I17" s="7"/>
    </row>
    <row r="18" s="1" customFormat="1" ht="21" customHeight="1" spans="1:9">
      <c r="A18" s="11"/>
      <c r="B18" s="8"/>
      <c r="C18" s="7"/>
      <c r="D18" s="7"/>
      <c r="E18" s="7"/>
      <c r="F18" s="7"/>
      <c r="G18" s="7"/>
      <c r="H18" s="7"/>
      <c r="I18" s="7"/>
    </row>
    <row r="19" s="1" customFormat="1" ht="72" customHeight="1" spans="1:10">
      <c r="A19" s="11" t="s">
        <v>291</v>
      </c>
      <c r="B19" s="8" t="s">
        <v>301</v>
      </c>
      <c r="C19" s="8" t="s">
        <v>302</v>
      </c>
      <c r="D19" s="9" t="s">
        <v>440</v>
      </c>
      <c r="E19" s="10"/>
      <c r="F19" s="10"/>
      <c r="G19" s="10"/>
      <c r="H19" s="9" t="s">
        <v>441</v>
      </c>
      <c r="I19" s="10"/>
      <c r="J19" s="18"/>
    </row>
    <row r="20" s="1" customFormat="1" ht="50" customHeight="1" spans="1:9">
      <c r="A20" s="11"/>
      <c r="B20" s="8"/>
      <c r="C20" s="8" t="s">
        <v>303</v>
      </c>
      <c r="D20" s="9" t="s">
        <v>442</v>
      </c>
      <c r="E20" s="10"/>
      <c r="F20" s="10"/>
      <c r="G20" s="10"/>
      <c r="H20" s="14" t="s">
        <v>443</v>
      </c>
      <c r="I20" s="15"/>
    </row>
    <row r="21" s="1" customFormat="1" ht="20" customHeight="1" spans="1:9">
      <c r="A21" s="11"/>
      <c r="B21" s="8"/>
      <c r="C21" s="8"/>
      <c r="D21" s="17"/>
      <c r="E21" s="7"/>
      <c r="F21" s="7"/>
      <c r="G21" s="7"/>
      <c r="H21" s="7"/>
      <c r="I21" s="7"/>
    </row>
    <row r="22" s="1" customFormat="1" ht="44" customHeight="1" spans="1:9">
      <c r="A22" s="11"/>
      <c r="B22" s="8"/>
      <c r="C22" s="8" t="s">
        <v>304</v>
      </c>
      <c r="D22" s="9" t="s">
        <v>444</v>
      </c>
      <c r="E22" s="10"/>
      <c r="F22" s="10"/>
      <c r="G22" s="10"/>
      <c r="H22" s="9" t="s">
        <v>445</v>
      </c>
      <c r="I22" s="10"/>
    </row>
    <row r="23" s="1" customFormat="1" ht="58" customHeight="1" spans="1:9">
      <c r="A23" s="11"/>
      <c r="B23" s="8"/>
      <c r="C23" s="8" t="s">
        <v>305</v>
      </c>
      <c r="D23" s="9" t="s">
        <v>446</v>
      </c>
      <c r="E23" s="10"/>
      <c r="F23" s="10"/>
      <c r="G23" s="10"/>
      <c r="H23" s="9" t="s">
        <v>447</v>
      </c>
      <c r="I23" s="10"/>
    </row>
    <row r="24" s="1" customFormat="1" ht="33" customHeight="1" spans="1:9">
      <c r="A24" s="11"/>
      <c r="B24" s="8" t="s">
        <v>306</v>
      </c>
      <c r="C24" s="8" t="s">
        <v>307</v>
      </c>
      <c r="D24" s="7" t="s">
        <v>448</v>
      </c>
      <c r="E24" s="7"/>
      <c r="F24" s="7"/>
      <c r="G24" s="7"/>
      <c r="H24" s="7" t="s">
        <v>449</v>
      </c>
      <c r="I24" s="7"/>
    </row>
  </sheetData>
  <mergeCells count="58">
    <mergeCell ref="A1:I1"/>
    <mergeCell ref="A2:C2"/>
    <mergeCell ref="F2:G2"/>
    <mergeCell ref="A3:C3"/>
    <mergeCell ref="D3:I3"/>
    <mergeCell ref="A4:C4"/>
    <mergeCell ref="D4:E4"/>
    <mergeCell ref="G4:I4"/>
    <mergeCell ref="D5:E5"/>
    <mergeCell ref="F5:I5"/>
    <mergeCell ref="D6:E6"/>
    <mergeCell ref="F6:I6"/>
    <mergeCell ref="D7:E7"/>
    <mergeCell ref="F7:I7"/>
    <mergeCell ref="A8:C8"/>
    <mergeCell ref="D8:I8"/>
    <mergeCell ref="A9:C9"/>
    <mergeCell ref="D9:I9"/>
    <mergeCell ref="D10:G10"/>
    <mergeCell ref="H10:I10"/>
    <mergeCell ref="D11:G11"/>
    <mergeCell ref="H11:I11"/>
    <mergeCell ref="D12:G12"/>
    <mergeCell ref="H12:I12"/>
    <mergeCell ref="D13:G13"/>
    <mergeCell ref="H13:I13"/>
    <mergeCell ref="D14:G14"/>
    <mergeCell ref="H14:I14"/>
    <mergeCell ref="D15:G15"/>
    <mergeCell ref="H15:I15"/>
    <mergeCell ref="D16:G16"/>
    <mergeCell ref="H16:I16"/>
    <mergeCell ref="D17:G17"/>
    <mergeCell ref="H17:I17"/>
    <mergeCell ref="D18:G18"/>
    <mergeCell ref="H18:I18"/>
    <mergeCell ref="D19:G19"/>
    <mergeCell ref="H19:I19"/>
    <mergeCell ref="D20:G20"/>
    <mergeCell ref="H20:I20"/>
    <mergeCell ref="D21:G21"/>
    <mergeCell ref="H21:I21"/>
    <mergeCell ref="D22:G22"/>
    <mergeCell ref="H22:I22"/>
    <mergeCell ref="D23:G23"/>
    <mergeCell ref="H23:I23"/>
    <mergeCell ref="D24:G24"/>
    <mergeCell ref="H24:I24"/>
    <mergeCell ref="A10:A18"/>
    <mergeCell ref="A19:A24"/>
    <mergeCell ref="B11:B18"/>
    <mergeCell ref="B19:B23"/>
    <mergeCell ref="C11:C12"/>
    <mergeCell ref="C13:C14"/>
    <mergeCell ref="C15:C16"/>
    <mergeCell ref="C17:C18"/>
    <mergeCell ref="C20:C21"/>
    <mergeCell ref="A5:C7"/>
  </mergeCells>
  <pageMargins left="0.75" right="0.75" top="1" bottom="1" header="0.511805555555556" footer="0.511805555555556"/>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V67"/>
  <sheetViews>
    <sheetView showGridLines="0" showZeros="0" workbookViewId="0">
      <selection activeCell="A1" sqref="A1:V1"/>
    </sheetView>
  </sheetViews>
  <sheetFormatPr defaultColWidth="9" defaultRowHeight="11.25"/>
  <cols>
    <col min="1" max="1" width="5.125" style="354" customWidth="1"/>
    <col min="2" max="3" width="4.125" style="354" customWidth="1"/>
    <col min="4" max="4" width="21.25" style="354" customWidth="1"/>
    <col min="5" max="5" width="12.875" style="354" customWidth="1"/>
    <col min="6" max="6" width="11.75" style="354" customWidth="1"/>
    <col min="7" max="16" width="11.5" style="354" customWidth="1"/>
    <col min="17" max="17" width="6.875" style="354" customWidth="1"/>
    <col min="18" max="18" width="10.375" style="354" customWidth="1"/>
    <col min="19" max="19" width="9.625" style="354" customWidth="1"/>
    <col min="20" max="251" width="6.875" style="354" customWidth="1"/>
    <col min="252" max="16384" width="9" style="354"/>
  </cols>
  <sheetData>
    <row r="1" ht="42" customHeight="1" spans="1:22">
      <c r="A1" s="355" t="s">
        <v>39</v>
      </c>
      <c r="B1" s="355"/>
      <c r="C1" s="355"/>
      <c r="D1" s="355"/>
      <c r="E1" s="355"/>
      <c r="F1" s="355"/>
      <c r="G1" s="355"/>
      <c r="H1" s="355"/>
      <c r="I1" s="355"/>
      <c r="J1" s="355"/>
      <c r="K1" s="355"/>
      <c r="L1" s="355"/>
      <c r="M1" s="355"/>
      <c r="N1" s="355"/>
      <c r="O1" s="355"/>
      <c r="P1" s="355"/>
      <c r="Q1" s="355"/>
      <c r="R1" s="355"/>
      <c r="S1" s="355"/>
      <c r="T1" s="355"/>
      <c r="U1" s="355"/>
      <c r="V1" s="355"/>
    </row>
    <row r="2" s="352" customFormat="1" ht="20.1" customHeight="1" spans="1:22">
      <c r="A2" s="356" t="s">
        <v>1</v>
      </c>
      <c r="B2" s="356"/>
      <c r="C2" s="356"/>
      <c r="D2" s="356"/>
      <c r="E2" s="357"/>
      <c r="F2" s="357"/>
      <c r="G2" s="357"/>
      <c r="H2" s="357"/>
      <c r="I2" s="357"/>
      <c r="J2" s="357"/>
      <c r="K2" s="357"/>
      <c r="L2" s="357"/>
      <c r="M2" s="357"/>
      <c r="N2" s="357"/>
      <c r="O2" s="357"/>
      <c r="P2" s="357"/>
      <c r="V2" s="372" t="s">
        <v>2</v>
      </c>
    </row>
    <row r="3" s="352" customFormat="1" ht="20.1" customHeight="1" spans="1:22">
      <c r="A3" s="358" t="s">
        <v>40</v>
      </c>
      <c r="B3" s="358"/>
      <c r="C3" s="358"/>
      <c r="D3" s="359" t="s">
        <v>41</v>
      </c>
      <c r="E3" s="360" t="s">
        <v>42</v>
      </c>
      <c r="F3" s="361" t="s">
        <v>43</v>
      </c>
      <c r="G3" s="362"/>
      <c r="H3" s="362"/>
      <c r="I3" s="362"/>
      <c r="J3" s="362"/>
      <c r="K3" s="362"/>
      <c r="L3" s="362"/>
      <c r="M3" s="362"/>
      <c r="N3" s="362"/>
      <c r="O3" s="362"/>
      <c r="P3" s="362"/>
      <c r="Q3" s="371"/>
      <c r="R3" s="360" t="s">
        <v>44</v>
      </c>
      <c r="S3" s="360"/>
      <c r="T3" s="360" t="s">
        <v>45</v>
      </c>
      <c r="U3" s="360" t="s">
        <v>16</v>
      </c>
      <c r="V3" s="360" t="s">
        <v>46</v>
      </c>
    </row>
    <row r="4" s="352" customFormat="1" ht="20.1" customHeight="1" spans="1:22">
      <c r="A4" s="358"/>
      <c r="B4" s="358"/>
      <c r="C4" s="358"/>
      <c r="D4" s="359"/>
      <c r="E4" s="360"/>
      <c r="F4" s="360" t="s">
        <v>7</v>
      </c>
      <c r="G4" s="361" t="s">
        <v>47</v>
      </c>
      <c r="H4" s="362"/>
      <c r="I4" s="371"/>
      <c r="J4" s="361" t="s">
        <v>48</v>
      </c>
      <c r="K4" s="362"/>
      <c r="L4" s="362"/>
      <c r="M4" s="362"/>
      <c r="N4" s="362"/>
      <c r="O4" s="371"/>
      <c r="P4" s="360" t="s">
        <v>49</v>
      </c>
      <c r="Q4" s="360" t="s">
        <v>50</v>
      </c>
      <c r="R4" s="360" t="s">
        <v>51</v>
      </c>
      <c r="S4" s="360" t="s">
        <v>52</v>
      </c>
      <c r="T4" s="360"/>
      <c r="U4" s="360"/>
      <c r="V4" s="360"/>
    </row>
    <row r="5" s="352" customFormat="1" ht="20.1" customHeight="1" spans="1:22">
      <c r="A5" s="359" t="s">
        <v>53</v>
      </c>
      <c r="B5" s="359" t="s">
        <v>54</v>
      </c>
      <c r="C5" s="359" t="s">
        <v>55</v>
      </c>
      <c r="D5" s="359"/>
      <c r="E5" s="360"/>
      <c r="F5" s="360"/>
      <c r="G5" s="363" t="s">
        <v>56</v>
      </c>
      <c r="H5" s="363" t="s">
        <v>57</v>
      </c>
      <c r="I5" s="363" t="s">
        <v>58</v>
      </c>
      <c r="J5" s="360" t="s">
        <v>59</v>
      </c>
      <c r="K5" s="360" t="s">
        <v>60</v>
      </c>
      <c r="L5" s="360" t="s">
        <v>61</v>
      </c>
      <c r="M5" s="360" t="s">
        <v>62</v>
      </c>
      <c r="N5" s="360" t="s">
        <v>63</v>
      </c>
      <c r="O5" s="360" t="s">
        <v>64</v>
      </c>
      <c r="P5" s="360"/>
      <c r="Q5" s="360"/>
      <c r="R5" s="360"/>
      <c r="S5" s="360"/>
      <c r="T5" s="360"/>
      <c r="U5" s="360"/>
      <c r="V5" s="360"/>
    </row>
    <row r="6" s="352" customFormat="1" ht="30" customHeight="1" spans="1:22">
      <c r="A6" s="359"/>
      <c r="B6" s="359"/>
      <c r="C6" s="359"/>
      <c r="D6" s="359"/>
      <c r="E6" s="360"/>
      <c r="F6" s="360"/>
      <c r="G6" s="364"/>
      <c r="H6" s="364"/>
      <c r="I6" s="364"/>
      <c r="J6" s="360"/>
      <c r="K6" s="360"/>
      <c r="L6" s="360"/>
      <c r="M6" s="360"/>
      <c r="N6" s="360"/>
      <c r="O6" s="360"/>
      <c r="P6" s="360"/>
      <c r="Q6" s="360"/>
      <c r="R6" s="360"/>
      <c r="S6" s="360"/>
      <c r="T6" s="360"/>
      <c r="U6" s="360"/>
      <c r="V6" s="360"/>
    </row>
    <row r="7" s="352" customFormat="1" ht="20.1" customHeight="1" spans="1:22">
      <c r="A7" s="358" t="s">
        <v>65</v>
      </c>
      <c r="B7" s="358" t="s">
        <v>65</v>
      </c>
      <c r="C7" s="358" t="s">
        <v>65</v>
      </c>
      <c r="D7" s="358" t="s">
        <v>65</v>
      </c>
      <c r="E7" s="365">
        <v>1</v>
      </c>
      <c r="F7" s="366">
        <v>2</v>
      </c>
      <c r="G7" s="366">
        <v>3</v>
      </c>
      <c r="H7" s="366">
        <v>4</v>
      </c>
      <c r="I7" s="366">
        <v>5</v>
      </c>
      <c r="J7" s="366">
        <v>6</v>
      </c>
      <c r="K7" s="366">
        <v>7</v>
      </c>
      <c r="L7" s="366">
        <v>8</v>
      </c>
      <c r="M7" s="366">
        <v>9</v>
      </c>
      <c r="N7" s="366">
        <v>10</v>
      </c>
      <c r="O7" s="366">
        <v>11</v>
      </c>
      <c r="P7" s="366">
        <v>12</v>
      </c>
      <c r="Q7" s="366">
        <v>13</v>
      </c>
      <c r="R7" s="366">
        <v>14</v>
      </c>
      <c r="S7" s="366">
        <v>15</v>
      </c>
      <c r="T7" s="366">
        <v>16</v>
      </c>
      <c r="U7" s="366">
        <v>17</v>
      </c>
      <c r="V7" s="366">
        <v>18</v>
      </c>
    </row>
    <row r="8" s="353" customFormat="1" ht="20.1" customHeight="1" spans="1:22">
      <c r="A8" s="367"/>
      <c r="B8" s="367"/>
      <c r="C8" s="367"/>
      <c r="D8" s="368" t="s">
        <v>7</v>
      </c>
      <c r="E8" s="369">
        <f t="shared" ref="E8:V8" si="0">E9+E56+E62</f>
        <v>3455.57</v>
      </c>
      <c r="F8" s="369">
        <f>F9+F56+F62</f>
        <v>3452.57</v>
      </c>
      <c r="G8" s="370">
        <f>G9+G56+G62</f>
        <v>3349.87</v>
      </c>
      <c r="H8" s="370">
        <f>H9+H56+H62</f>
        <v>3173.87</v>
      </c>
      <c r="I8" s="370">
        <f>I9+I56+I62</f>
        <v>176</v>
      </c>
      <c r="J8" s="370">
        <f>J9+J56+J62</f>
        <v>52.7</v>
      </c>
      <c r="K8" s="369">
        <f>K9+K56+K62</f>
        <v>0</v>
      </c>
      <c r="L8" s="369">
        <f>L9+L56+L62</f>
        <v>0</v>
      </c>
      <c r="M8" s="369">
        <f>M9+M56+M62</f>
        <v>26</v>
      </c>
      <c r="N8" s="369">
        <f>N9+N56+N62</f>
        <v>26.7</v>
      </c>
      <c r="O8" s="369">
        <f>O9+O56+O62</f>
        <v>0</v>
      </c>
      <c r="P8" s="369">
        <f>P9+P56+P62</f>
        <v>50</v>
      </c>
      <c r="Q8" s="369">
        <f>Q9+Q56+Q62</f>
        <v>0</v>
      </c>
      <c r="R8" s="369">
        <f>R9+R56+R62</f>
        <v>3</v>
      </c>
      <c r="S8" s="369">
        <f>S9+S56+S62</f>
        <v>0</v>
      </c>
      <c r="T8" s="369">
        <f>T9+T56+T62</f>
        <v>0</v>
      </c>
      <c r="U8" s="369">
        <f>U9+U56+U62</f>
        <v>0</v>
      </c>
      <c r="V8" s="370">
        <f>V9+V56+V62</f>
        <v>0</v>
      </c>
    </row>
    <row r="9" ht="20.1" customHeight="1" spans="1:22">
      <c r="A9" s="367"/>
      <c r="B9" s="367"/>
      <c r="C9" s="367"/>
      <c r="D9" s="368" t="s">
        <v>66</v>
      </c>
      <c r="E9" s="369">
        <f t="shared" ref="E9:V9" si="1">E10+E44+E47+E53</f>
        <v>3313.57</v>
      </c>
      <c r="F9" s="369">
        <f>F10+F44+F47+F53</f>
        <v>3310.57</v>
      </c>
      <c r="G9" s="370">
        <f>G10+G44+G47+G53</f>
        <v>3207.87</v>
      </c>
      <c r="H9" s="370">
        <f>H10+H44+H47+H53</f>
        <v>3031.87</v>
      </c>
      <c r="I9" s="370">
        <f>I10+I44+I47+I53</f>
        <v>176</v>
      </c>
      <c r="J9" s="370">
        <f>J10+J44+J47+J53</f>
        <v>52.7</v>
      </c>
      <c r="K9" s="369">
        <f>K10+K44+K47+K53</f>
        <v>0</v>
      </c>
      <c r="L9" s="369">
        <f>L10+L44+L47+L53</f>
        <v>0</v>
      </c>
      <c r="M9" s="369">
        <f>M10+M44+M47+M53</f>
        <v>26</v>
      </c>
      <c r="N9" s="369">
        <f>N10+N44+N47+N53</f>
        <v>26.7</v>
      </c>
      <c r="O9" s="369">
        <f>O10+O44+O47+O53</f>
        <v>0</v>
      </c>
      <c r="P9" s="369">
        <f>P10+P44+P47+P53</f>
        <v>50</v>
      </c>
      <c r="Q9" s="369">
        <f>Q10+Q44+Q47+Q53</f>
        <v>0</v>
      </c>
      <c r="R9" s="369">
        <f>R10+R44+R47+R53</f>
        <v>3</v>
      </c>
      <c r="S9" s="369">
        <f>S10+S44+S47+S53</f>
        <v>0</v>
      </c>
      <c r="T9" s="369">
        <f>T10+T44+T47+T53</f>
        <v>0</v>
      </c>
      <c r="U9" s="369">
        <f>U10+U44+U47+U53</f>
        <v>0</v>
      </c>
      <c r="V9" s="370">
        <f>V10+V44+V47+V53</f>
        <v>0</v>
      </c>
    </row>
    <row r="10" ht="20.1" customHeight="1" spans="1:22">
      <c r="A10" s="367"/>
      <c r="B10" s="367"/>
      <c r="C10" s="367"/>
      <c r="D10" s="368" t="s">
        <v>67</v>
      </c>
      <c r="E10" s="369">
        <f t="shared" ref="E10:V10" si="2">E11+E20+E25+E27+E30</f>
        <v>3206.57</v>
      </c>
      <c r="F10" s="369">
        <f>F11+F20+F25+F27+F30</f>
        <v>3206.57</v>
      </c>
      <c r="G10" s="370">
        <f>G11+G20+G25+G27+G30</f>
        <v>3103.87</v>
      </c>
      <c r="H10" s="370">
        <f>H11+H20+H25+H27+H30</f>
        <v>2949.87</v>
      </c>
      <c r="I10" s="370">
        <f>I11+I20+I25+I27+I30</f>
        <v>154</v>
      </c>
      <c r="J10" s="370">
        <f>J11+J20+J25+J27+J30</f>
        <v>52.7</v>
      </c>
      <c r="K10" s="369">
        <f>K11+K20+K25+K27+K30</f>
        <v>0</v>
      </c>
      <c r="L10" s="369">
        <f>L11+L20+L25+L27+L30</f>
        <v>0</v>
      </c>
      <c r="M10" s="369">
        <f>M11+M20+M25+M27+M30</f>
        <v>26</v>
      </c>
      <c r="N10" s="369">
        <f>N11+N20+N25+N27+N30</f>
        <v>26.7</v>
      </c>
      <c r="O10" s="369">
        <f>O11+O20+O25+O27+O30</f>
        <v>0</v>
      </c>
      <c r="P10" s="369">
        <f>P11+P20+P25+P27+P30</f>
        <v>50</v>
      </c>
      <c r="Q10" s="369">
        <f>Q11+Q20+Q25+Q27+Q30</f>
        <v>0</v>
      </c>
      <c r="R10" s="369">
        <f>R11+R20+R25+R27+R30</f>
        <v>0</v>
      </c>
      <c r="S10" s="369">
        <f>S11+S20+S25+S27+S30</f>
        <v>0</v>
      </c>
      <c r="T10" s="369">
        <f>T11+T20+T25+T27+T30</f>
        <v>0</v>
      </c>
      <c r="U10" s="369">
        <f>U11+U20+U25+U27+U30</f>
        <v>0</v>
      </c>
      <c r="V10" s="370">
        <f>V11+V20+V25+V27+V30</f>
        <v>0</v>
      </c>
    </row>
    <row r="11" ht="20.1" customHeight="1" spans="1:22">
      <c r="A11" s="367"/>
      <c r="B11" s="367"/>
      <c r="C11" s="367"/>
      <c r="D11" s="368" t="s">
        <v>68</v>
      </c>
      <c r="E11" s="369">
        <f t="shared" ref="E11:V11" si="3">SUM(E12:E19)</f>
        <v>173.16</v>
      </c>
      <c r="F11" s="369">
        <f>SUM(F12:F19)</f>
        <v>173.16</v>
      </c>
      <c r="G11" s="370">
        <f>SUM(G12:G19)</f>
        <v>173.16</v>
      </c>
      <c r="H11" s="370">
        <f>SUM(H12:H19)</f>
        <v>173.16</v>
      </c>
      <c r="I11" s="370">
        <f>SUM(I12:I19)</f>
        <v>0</v>
      </c>
      <c r="J11" s="370">
        <f>SUM(J12:J19)</f>
        <v>0</v>
      </c>
      <c r="K11" s="369">
        <f>SUM(K12:K19)</f>
        <v>0</v>
      </c>
      <c r="L11" s="369">
        <f>SUM(L12:L19)</f>
        <v>0</v>
      </c>
      <c r="M11" s="369">
        <f>SUM(M12:M19)</f>
        <v>0</v>
      </c>
      <c r="N11" s="369">
        <f>SUM(N12:N19)</f>
        <v>0</v>
      </c>
      <c r="O11" s="369">
        <f>SUM(O12:O19)</f>
        <v>0</v>
      </c>
      <c r="P11" s="369">
        <f>SUM(P12:P19)</f>
        <v>0</v>
      </c>
      <c r="Q11" s="369">
        <f>SUM(Q12:Q19)</f>
        <v>0</v>
      </c>
      <c r="R11" s="369">
        <f>SUM(R12:R19)</f>
        <v>0</v>
      </c>
      <c r="S11" s="369">
        <f>SUM(S12:S19)</f>
        <v>0</v>
      </c>
      <c r="T11" s="369">
        <f>SUM(T12:T19)</f>
        <v>0</v>
      </c>
      <c r="U11" s="369">
        <f>SUM(U12:U19)</f>
        <v>0</v>
      </c>
      <c r="V11" s="370">
        <f>SUM(V12:V19)</f>
        <v>0</v>
      </c>
    </row>
    <row r="12" ht="20.1" customHeight="1" spans="1:22">
      <c r="A12" s="367" t="s">
        <v>69</v>
      </c>
      <c r="B12" s="367" t="s">
        <v>70</v>
      </c>
      <c r="C12" s="367" t="s">
        <v>70</v>
      </c>
      <c r="D12" s="368" t="s">
        <v>71</v>
      </c>
      <c r="E12" s="369">
        <v>133.54</v>
      </c>
      <c r="F12" s="369">
        <v>133.54</v>
      </c>
      <c r="G12" s="370">
        <v>133.54</v>
      </c>
      <c r="H12" s="370">
        <v>133.54</v>
      </c>
      <c r="I12" s="370">
        <v>0</v>
      </c>
      <c r="J12" s="370">
        <v>0</v>
      </c>
      <c r="K12" s="369">
        <v>0</v>
      </c>
      <c r="L12" s="369">
        <v>0</v>
      </c>
      <c r="M12" s="369">
        <v>0</v>
      </c>
      <c r="N12" s="369">
        <v>0</v>
      </c>
      <c r="O12" s="369">
        <v>0</v>
      </c>
      <c r="P12" s="369">
        <v>0</v>
      </c>
      <c r="Q12" s="369">
        <v>0</v>
      </c>
      <c r="R12" s="369">
        <v>0</v>
      </c>
      <c r="S12" s="369">
        <v>0</v>
      </c>
      <c r="T12" s="369">
        <v>0</v>
      </c>
      <c r="U12" s="369">
        <v>0</v>
      </c>
      <c r="V12" s="370">
        <v>0</v>
      </c>
    </row>
    <row r="13" ht="20.1" customHeight="1" spans="1:22">
      <c r="A13" s="367" t="s">
        <v>69</v>
      </c>
      <c r="B13" s="367" t="s">
        <v>70</v>
      </c>
      <c r="C13" s="367" t="s">
        <v>70</v>
      </c>
      <c r="D13" s="368" t="s">
        <v>72</v>
      </c>
      <c r="E13" s="369">
        <v>6.64</v>
      </c>
      <c r="F13" s="369">
        <v>6.64</v>
      </c>
      <c r="G13" s="370">
        <v>6.64</v>
      </c>
      <c r="H13" s="370">
        <v>6.64</v>
      </c>
      <c r="I13" s="370">
        <v>0</v>
      </c>
      <c r="J13" s="370">
        <v>0</v>
      </c>
      <c r="K13" s="369">
        <v>0</v>
      </c>
      <c r="L13" s="369">
        <v>0</v>
      </c>
      <c r="M13" s="369">
        <v>0</v>
      </c>
      <c r="N13" s="369">
        <v>0</v>
      </c>
      <c r="O13" s="369">
        <v>0</v>
      </c>
      <c r="P13" s="369">
        <v>0</v>
      </c>
      <c r="Q13" s="369">
        <v>0</v>
      </c>
      <c r="R13" s="369">
        <v>0</v>
      </c>
      <c r="S13" s="369">
        <v>0</v>
      </c>
      <c r="T13" s="369">
        <v>0</v>
      </c>
      <c r="U13" s="369">
        <v>0</v>
      </c>
      <c r="V13" s="370">
        <v>0</v>
      </c>
    </row>
    <row r="14" ht="20.1" customHeight="1" spans="1:22">
      <c r="A14" s="367" t="s">
        <v>69</v>
      </c>
      <c r="B14" s="367" t="s">
        <v>70</v>
      </c>
      <c r="C14" s="367" t="s">
        <v>70</v>
      </c>
      <c r="D14" s="368" t="s">
        <v>73</v>
      </c>
      <c r="E14" s="369">
        <v>0.28</v>
      </c>
      <c r="F14" s="369">
        <v>0.28</v>
      </c>
      <c r="G14" s="370">
        <v>0.28</v>
      </c>
      <c r="H14" s="370">
        <v>0.28</v>
      </c>
      <c r="I14" s="370">
        <v>0</v>
      </c>
      <c r="J14" s="370">
        <v>0</v>
      </c>
      <c r="K14" s="369">
        <v>0</v>
      </c>
      <c r="L14" s="369">
        <v>0</v>
      </c>
      <c r="M14" s="369">
        <v>0</v>
      </c>
      <c r="N14" s="369">
        <v>0</v>
      </c>
      <c r="O14" s="369">
        <v>0</v>
      </c>
      <c r="P14" s="369">
        <v>0</v>
      </c>
      <c r="Q14" s="369">
        <v>0</v>
      </c>
      <c r="R14" s="369">
        <v>0</v>
      </c>
      <c r="S14" s="369">
        <v>0</v>
      </c>
      <c r="T14" s="369">
        <v>0</v>
      </c>
      <c r="U14" s="369">
        <v>0</v>
      </c>
      <c r="V14" s="370">
        <v>0</v>
      </c>
    </row>
    <row r="15" ht="20.1" customHeight="1" spans="1:22">
      <c r="A15" s="367" t="s">
        <v>69</v>
      </c>
      <c r="B15" s="367" t="s">
        <v>70</v>
      </c>
      <c r="C15" s="367" t="s">
        <v>70</v>
      </c>
      <c r="D15" s="368" t="s">
        <v>74</v>
      </c>
      <c r="E15" s="369">
        <v>0.7</v>
      </c>
      <c r="F15" s="369">
        <v>0.7</v>
      </c>
      <c r="G15" s="370">
        <v>0.7</v>
      </c>
      <c r="H15" s="370">
        <v>0.7</v>
      </c>
      <c r="I15" s="370">
        <v>0</v>
      </c>
      <c r="J15" s="370">
        <v>0</v>
      </c>
      <c r="K15" s="369">
        <v>0</v>
      </c>
      <c r="L15" s="369">
        <v>0</v>
      </c>
      <c r="M15" s="369">
        <v>0</v>
      </c>
      <c r="N15" s="369">
        <v>0</v>
      </c>
      <c r="O15" s="369">
        <v>0</v>
      </c>
      <c r="P15" s="369">
        <v>0</v>
      </c>
      <c r="Q15" s="369">
        <v>0</v>
      </c>
      <c r="R15" s="369">
        <v>0</v>
      </c>
      <c r="S15" s="369">
        <v>0</v>
      </c>
      <c r="T15" s="369">
        <v>0</v>
      </c>
      <c r="U15" s="369">
        <v>0</v>
      </c>
      <c r="V15" s="370">
        <v>0</v>
      </c>
    </row>
    <row r="16" ht="20.1" customHeight="1" spans="1:22">
      <c r="A16" s="367" t="s">
        <v>69</v>
      </c>
      <c r="B16" s="367" t="s">
        <v>70</v>
      </c>
      <c r="C16" s="367" t="s">
        <v>70</v>
      </c>
      <c r="D16" s="368" t="s">
        <v>75</v>
      </c>
      <c r="E16" s="369">
        <v>3.95</v>
      </c>
      <c r="F16" s="369">
        <v>3.95</v>
      </c>
      <c r="G16" s="370">
        <v>3.95</v>
      </c>
      <c r="H16" s="370">
        <v>3.95</v>
      </c>
      <c r="I16" s="370">
        <v>0</v>
      </c>
      <c r="J16" s="370">
        <v>0</v>
      </c>
      <c r="K16" s="369">
        <v>0</v>
      </c>
      <c r="L16" s="369">
        <v>0</v>
      </c>
      <c r="M16" s="369">
        <v>0</v>
      </c>
      <c r="N16" s="369">
        <v>0</v>
      </c>
      <c r="O16" s="369">
        <v>0</v>
      </c>
      <c r="P16" s="369">
        <v>0</v>
      </c>
      <c r="Q16" s="369">
        <v>0</v>
      </c>
      <c r="R16" s="369">
        <v>0</v>
      </c>
      <c r="S16" s="369">
        <v>0</v>
      </c>
      <c r="T16" s="369">
        <v>0</v>
      </c>
      <c r="U16" s="369">
        <v>0</v>
      </c>
      <c r="V16" s="370">
        <v>0</v>
      </c>
    </row>
    <row r="17" ht="20.1" customHeight="1" spans="1:22">
      <c r="A17" s="367" t="s">
        <v>69</v>
      </c>
      <c r="B17" s="367" t="s">
        <v>70</v>
      </c>
      <c r="C17" s="367" t="s">
        <v>70</v>
      </c>
      <c r="D17" s="368" t="s">
        <v>76</v>
      </c>
      <c r="E17" s="369">
        <v>8.79</v>
      </c>
      <c r="F17" s="369">
        <v>8.79</v>
      </c>
      <c r="G17" s="370">
        <v>8.79</v>
      </c>
      <c r="H17" s="370">
        <v>8.79</v>
      </c>
      <c r="I17" s="370">
        <v>0</v>
      </c>
      <c r="J17" s="370">
        <v>0</v>
      </c>
      <c r="K17" s="369">
        <v>0</v>
      </c>
      <c r="L17" s="369">
        <v>0</v>
      </c>
      <c r="M17" s="369">
        <v>0</v>
      </c>
      <c r="N17" s="369">
        <v>0</v>
      </c>
      <c r="O17" s="369">
        <v>0</v>
      </c>
      <c r="P17" s="369">
        <v>0</v>
      </c>
      <c r="Q17" s="369">
        <v>0</v>
      </c>
      <c r="R17" s="369">
        <v>0</v>
      </c>
      <c r="S17" s="369">
        <v>0</v>
      </c>
      <c r="T17" s="369">
        <v>0</v>
      </c>
      <c r="U17" s="369">
        <v>0</v>
      </c>
      <c r="V17" s="370">
        <v>0</v>
      </c>
    </row>
    <row r="18" ht="20.1" customHeight="1" spans="1:22">
      <c r="A18" s="367" t="s">
        <v>69</v>
      </c>
      <c r="B18" s="367" t="s">
        <v>70</v>
      </c>
      <c r="C18" s="367" t="s">
        <v>70</v>
      </c>
      <c r="D18" s="368" t="s">
        <v>77</v>
      </c>
      <c r="E18" s="369">
        <v>3.48</v>
      </c>
      <c r="F18" s="369">
        <v>3.48</v>
      </c>
      <c r="G18" s="370">
        <v>3.48</v>
      </c>
      <c r="H18" s="370">
        <v>3.48</v>
      </c>
      <c r="I18" s="370">
        <v>0</v>
      </c>
      <c r="J18" s="370">
        <v>0</v>
      </c>
      <c r="K18" s="369">
        <v>0</v>
      </c>
      <c r="L18" s="369">
        <v>0</v>
      </c>
      <c r="M18" s="369">
        <v>0</v>
      </c>
      <c r="N18" s="369">
        <v>0</v>
      </c>
      <c r="O18" s="369">
        <v>0</v>
      </c>
      <c r="P18" s="369">
        <v>0</v>
      </c>
      <c r="Q18" s="369">
        <v>0</v>
      </c>
      <c r="R18" s="369">
        <v>0</v>
      </c>
      <c r="S18" s="369">
        <v>0</v>
      </c>
      <c r="T18" s="369">
        <v>0</v>
      </c>
      <c r="U18" s="369">
        <v>0</v>
      </c>
      <c r="V18" s="370">
        <v>0</v>
      </c>
    </row>
    <row r="19" ht="20.1" customHeight="1" spans="1:22">
      <c r="A19" s="367" t="s">
        <v>69</v>
      </c>
      <c r="B19" s="367" t="s">
        <v>70</v>
      </c>
      <c r="C19" s="367" t="s">
        <v>70</v>
      </c>
      <c r="D19" s="368" t="s">
        <v>78</v>
      </c>
      <c r="E19" s="369">
        <v>15.78</v>
      </c>
      <c r="F19" s="369">
        <v>15.78</v>
      </c>
      <c r="G19" s="370">
        <v>15.78</v>
      </c>
      <c r="H19" s="370">
        <v>15.78</v>
      </c>
      <c r="I19" s="370">
        <v>0</v>
      </c>
      <c r="J19" s="370">
        <v>0</v>
      </c>
      <c r="K19" s="369">
        <v>0</v>
      </c>
      <c r="L19" s="369">
        <v>0</v>
      </c>
      <c r="M19" s="369">
        <v>0</v>
      </c>
      <c r="N19" s="369">
        <v>0</v>
      </c>
      <c r="O19" s="369">
        <v>0</v>
      </c>
      <c r="P19" s="369">
        <v>0</v>
      </c>
      <c r="Q19" s="369">
        <v>0</v>
      </c>
      <c r="R19" s="369">
        <v>0</v>
      </c>
      <c r="S19" s="369">
        <v>0</v>
      </c>
      <c r="T19" s="369">
        <v>0</v>
      </c>
      <c r="U19" s="369">
        <v>0</v>
      </c>
      <c r="V19" s="370">
        <v>0</v>
      </c>
    </row>
    <row r="20" ht="20.1" customHeight="1" spans="1:22">
      <c r="A20" s="367"/>
      <c r="B20" s="367"/>
      <c r="C20" s="367"/>
      <c r="D20" s="368" t="s">
        <v>79</v>
      </c>
      <c r="E20" s="369">
        <f t="shared" ref="E20:V20" si="4">SUM(E21:E24)</f>
        <v>1434</v>
      </c>
      <c r="F20" s="369">
        <f>SUM(F21:F24)</f>
        <v>1434</v>
      </c>
      <c r="G20" s="370">
        <f>SUM(G21:G24)</f>
        <v>1414</v>
      </c>
      <c r="H20" s="370">
        <f>SUM(H21:H24)</f>
        <v>1414</v>
      </c>
      <c r="I20" s="370">
        <f>SUM(I21:I24)</f>
        <v>0</v>
      </c>
      <c r="J20" s="370">
        <f>SUM(J21:J24)</f>
        <v>20</v>
      </c>
      <c r="K20" s="369">
        <f>SUM(K21:K24)</f>
        <v>0</v>
      </c>
      <c r="L20" s="369">
        <f>SUM(L21:L24)</f>
        <v>0</v>
      </c>
      <c r="M20" s="369">
        <f>SUM(M21:M24)</f>
        <v>0</v>
      </c>
      <c r="N20" s="369">
        <f>SUM(N21:N24)</f>
        <v>20</v>
      </c>
      <c r="O20" s="369">
        <f>SUM(O21:O24)</f>
        <v>0</v>
      </c>
      <c r="P20" s="369">
        <f>SUM(P21:P24)</f>
        <v>0</v>
      </c>
      <c r="Q20" s="369">
        <f>SUM(Q21:Q24)</f>
        <v>0</v>
      </c>
      <c r="R20" s="369">
        <f>SUM(R21:R24)</f>
        <v>0</v>
      </c>
      <c r="S20" s="369">
        <f>SUM(S21:S24)</f>
        <v>0</v>
      </c>
      <c r="T20" s="369">
        <f>SUM(T21:T24)</f>
        <v>0</v>
      </c>
      <c r="U20" s="369">
        <f>SUM(U21:U24)</f>
        <v>0</v>
      </c>
      <c r="V20" s="370">
        <f>SUM(V21:V24)</f>
        <v>0</v>
      </c>
    </row>
    <row r="21" ht="20.1" customHeight="1" spans="1:22">
      <c r="A21" s="367" t="s">
        <v>69</v>
      </c>
      <c r="B21" s="367" t="s">
        <v>70</v>
      </c>
      <c r="C21" s="367" t="s">
        <v>80</v>
      </c>
      <c r="D21" s="368" t="s">
        <v>81</v>
      </c>
      <c r="E21" s="369">
        <v>4</v>
      </c>
      <c r="F21" s="369">
        <v>4</v>
      </c>
      <c r="G21" s="370">
        <v>4</v>
      </c>
      <c r="H21" s="370">
        <v>4</v>
      </c>
      <c r="I21" s="370">
        <v>0</v>
      </c>
      <c r="J21" s="370">
        <v>0</v>
      </c>
      <c r="K21" s="369">
        <v>0</v>
      </c>
      <c r="L21" s="369">
        <v>0</v>
      </c>
      <c r="M21" s="369">
        <v>0</v>
      </c>
      <c r="N21" s="369">
        <v>0</v>
      </c>
      <c r="O21" s="369">
        <v>0</v>
      </c>
      <c r="P21" s="369">
        <v>0</v>
      </c>
      <c r="Q21" s="369">
        <v>0</v>
      </c>
      <c r="R21" s="369">
        <v>0</v>
      </c>
      <c r="S21" s="369">
        <v>0</v>
      </c>
      <c r="T21" s="369">
        <v>0</v>
      </c>
      <c r="U21" s="369">
        <v>0</v>
      </c>
      <c r="V21" s="370">
        <v>0</v>
      </c>
    </row>
    <row r="22" ht="20.1" customHeight="1" spans="1:22">
      <c r="A22" s="367" t="s">
        <v>69</v>
      </c>
      <c r="B22" s="367" t="s">
        <v>70</v>
      </c>
      <c r="C22" s="367" t="s">
        <v>80</v>
      </c>
      <c r="D22" s="368" t="s">
        <v>82</v>
      </c>
      <c r="E22" s="369">
        <v>30</v>
      </c>
      <c r="F22" s="369">
        <v>30</v>
      </c>
      <c r="G22" s="370">
        <v>10</v>
      </c>
      <c r="H22" s="370">
        <v>10</v>
      </c>
      <c r="I22" s="370">
        <v>0</v>
      </c>
      <c r="J22" s="370">
        <v>20</v>
      </c>
      <c r="K22" s="369">
        <v>0</v>
      </c>
      <c r="L22" s="369">
        <v>0</v>
      </c>
      <c r="M22" s="369">
        <v>0</v>
      </c>
      <c r="N22" s="369">
        <v>20</v>
      </c>
      <c r="O22" s="369">
        <v>0</v>
      </c>
      <c r="P22" s="369">
        <v>0</v>
      </c>
      <c r="Q22" s="369">
        <v>0</v>
      </c>
      <c r="R22" s="369">
        <v>0</v>
      </c>
      <c r="S22" s="369">
        <v>0</v>
      </c>
      <c r="T22" s="369">
        <v>0</v>
      </c>
      <c r="U22" s="369">
        <v>0</v>
      </c>
      <c r="V22" s="370">
        <v>0</v>
      </c>
    </row>
    <row r="23" ht="20.1" customHeight="1" spans="1:22">
      <c r="A23" s="367" t="s">
        <v>69</v>
      </c>
      <c r="B23" s="367" t="s">
        <v>70</v>
      </c>
      <c r="C23" s="367" t="s">
        <v>80</v>
      </c>
      <c r="D23" s="368" t="s">
        <v>83</v>
      </c>
      <c r="E23" s="369">
        <v>1000</v>
      </c>
      <c r="F23" s="369">
        <v>1000</v>
      </c>
      <c r="G23" s="370">
        <v>1000</v>
      </c>
      <c r="H23" s="370">
        <v>1000</v>
      </c>
      <c r="I23" s="370">
        <v>0</v>
      </c>
      <c r="J23" s="370">
        <v>0</v>
      </c>
      <c r="K23" s="369">
        <v>0</v>
      </c>
      <c r="L23" s="369">
        <v>0</v>
      </c>
      <c r="M23" s="369">
        <v>0</v>
      </c>
      <c r="N23" s="369">
        <v>0</v>
      </c>
      <c r="O23" s="369">
        <v>0</v>
      </c>
      <c r="P23" s="369">
        <v>0</v>
      </c>
      <c r="Q23" s="369">
        <v>0</v>
      </c>
      <c r="R23" s="369">
        <v>0</v>
      </c>
      <c r="S23" s="369">
        <v>0</v>
      </c>
      <c r="T23" s="369">
        <v>0</v>
      </c>
      <c r="U23" s="369">
        <v>0</v>
      </c>
      <c r="V23" s="370">
        <v>0</v>
      </c>
    </row>
    <row r="24" ht="20.1" customHeight="1" spans="1:22">
      <c r="A24" s="367" t="s">
        <v>69</v>
      </c>
      <c r="B24" s="367" t="s">
        <v>70</v>
      </c>
      <c r="C24" s="367" t="s">
        <v>80</v>
      </c>
      <c r="D24" s="368" t="s">
        <v>84</v>
      </c>
      <c r="E24" s="369">
        <v>400</v>
      </c>
      <c r="F24" s="369">
        <v>400</v>
      </c>
      <c r="G24" s="370">
        <v>400</v>
      </c>
      <c r="H24" s="370">
        <v>400</v>
      </c>
      <c r="I24" s="370">
        <v>0</v>
      </c>
      <c r="J24" s="370">
        <v>0</v>
      </c>
      <c r="K24" s="369">
        <v>0</v>
      </c>
      <c r="L24" s="369">
        <v>0</v>
      </c>
      <c r="M24" s="369">
        <v>0</v>
      </c>
      <c r="N24" s="369">
        <v>0</v>
      </c>
      <c r="O24" s="369">
        <v>0</v>
      </c>
      <c r="P24" s="369">
        <v>0</v>
      </c>
      <c r="Q24" s="369">
        <v>0</v>
      </c>
      <c r="R24" s="369">
        <v>0</v>
      </c>
      <c r="S24" s="369">
        <v>0</v>
      </c>
      <c r="T24" s="369">
        <v>0</v>
      </c>
      <c r="U24" s="369">
        <v>0</v>
      </c>
      <c r="V24" s="370">
        <v>0</v>
      </c>
    </row>
    <row r="25" ht="20.1" customHeight="1" spans="1:22">
      <c r="A25" s="367"/>
      <c r="B25" s="367"/>
      <c r="C25" s="367"/>
      <c r="D25" s="368" t="s">
        <v>85</v>
      </c>
      <c r="E25" s="369">
        <f t="shared" ref="E25:V25" si="5">E26</f>
        <v>19.78</v>
      </c>
      <c r="F25" s="369">
        <f>F26</f>
        <v>19.78</v>
      </c>
      <c r="G25" s="370">
        <f>G26</f>
        <v>2.5</v>
      </c>
      <c r="H25" s="370">
        <f>H26</f>
        <v>2.5</v>
      </c>
      <c r="I25" s="370">
        <f>I26</f>
        <v>0</v>
      </c>
      <c r="J25" s="370">
        <f>J26</f>
        <v>17.28</v>
      </c>
      <c r="K25" s="369">
        <f>K26</f>
        <v>0</v>
      </c>
      <c r="L25" s="369">
        <f>L26</f>
        <v>0</v>
      </c>
      <c r="M25" s="369">
        <f>M26</f>
        <v>10.58</v>
      </c>
      <c r="N25" s="369">
        <f>N26</f>
        <v>6.7</v>
      </c>
      <c r="O25" s="369">
        <f>O26</f>
        <v>0</v>
      </c>
      <c r="P25" s="369">
        <f>P26</f>
        <v>0</v>
      </c>
      <c r="Q25" s="369">
        <f>Q26</f>
        <v>0</v>
      </c>
      <c r="R25" s="369">
        <f>R26</f>
        <v>0</v>
      </c>
      <c r="S25" s="369">
        <f>S26</f>
        <v>0</v>
      </c>
      <c r="T25" s="369">
        <f>T26</f>
        <v>0</v>
      </c>
      <c r="U25" s="369">
        <f>U26</f>
        <v>0</v>
      </c>
      <c r="V25" s="370">
        <f>V26</f>
        <v>0</v>
      </c>
    </row>
    <row r="26" ht="20.1" customHeight="1" spans="1:22">
      <c r="A26" s="367" t="s">
        <v>69</v>
      </c>
      <c r="B26" s="367" t="s">
        <v>70</v>
      </c>
      <c r="C26" s="367" t="s">
        <v>86</v>
      </c>
      <c r="D26" s="368" t="s">
        <v>87</v>
      </c>
      <c r="E26" s="369">
        <v>19.78</v>
      </c>
      <c r="F26" s="369">
        <v>19.78</v>
      </c>
      <c r="G26" s="370">
        <v>2.5</v>
      </c>
      <c r="H26" s="370">
        <v>2.5</v>
      </c>
      <c r="I26" s="370">
        <v>0</v>
      </c>
      <c r="J26" s="370">
        <v>17.28</v>
      </c>
      <c r="K26" s="369">
        <v>0</v>
      </c>
      <c r="L26" s="369">
        <v>0</v>
      </c>
      <c r="M26" s="369">
        <v>10.58</v>
      </c>
      <c r="N26" s="369">
        <v>6.7</v>
      </c>
      <c r="O26" s="369">
        <v>0</v>
      </c>
      <c r="P26" s="369">
        <v>0</v>
      </c>
      <c r="Q26" s="369">
        <v>0</v>
      </c>
      <c r="R26" s="369">
        <v>0</v>
      </c>
      <c r="S26" s="369">
        <v>0</v>
      </c>
      <c r="T26" s="369">
        <v>0</v>
      </c>
      <c r="U26" s="369">
        <v>0</v>
      </c>
      <c r="V26" s="370">
        <v>0</v>
      </c>
    </row>
    <row r="27" ht="20.1" customHeight="1" spans="1:22">
      <c r="A27" s="367"/>
      <c r="B27" s="367"/>
      <c r="C27" s="367"/>
      <c r="D27" s="368" t="s">
        <v>88</v>
      </c>
      <c r="E27" s="369">
        <f t="shared" ref="E27:V27" si="6">SUM(E28:E29)</f>
        <v>745</v>
      </c>
      <c r="F27" s="369">
        <f>SUM(F28:F29)</f>
        <v>745</v>
      </c>
      <c r="G27" s="370">
        <f>SUM(G28:G29)</f>
        <v>745</v>
      </c>
      <c r="H27" s="370">
        <f>SUM(H28:H29)</f>
        <v>745</v>
      </c>
      <c r="I27" s="370">
        <f>SUM(I28:I29)</f>
        <v>0</v>
      </c>
      <c r="J27" s="370">
        <f>SUM(J28:J29)</f>
        <v>0</v>
      </c>
      <c r="K27" s="369">
        <f>SUM(K28:K29)</f>
        <v>0</v>
      </c>
      <c r="L27" s="369">
        <f>SUM(L28:L29)</f>
        <v>0</v>
      </c>
      <c r="M27" s="369">
        <f>SUM(M28:M29)</f>
        <v>0</v>
      </c>
      <c r="N27" s="369">
        <f>SUM(N28:N29)</f>
        <v>0</v>
      </c>
      <c r="O27" s="369">
        <f>SUM(O28:O29)</f>
        <v>0</v>
      </c>
      <c r="P27" s="369">
        <f>SUM(P28:P29)</f>
        <v>0</v>
      </c>
      <c r="Q27" s="369">
        <f>SUM(Q28:Q29)</f>
        <v>0</v>
      </c>
      <c r="R27" s="369">
        <f>SUM(R28:R29)</f>
        <v>0</v>
      </c>
      <c r="S27" s="369">
        <f>SUM(S28:S29)</f>
        <v>0</v>
      </c>
      <c r="T27" s="369">
        <f>SUM(T28:T29)</f>
        <v>0</v>
      </c>
      <c r="U27" s="369">
        <f>SUM(U28:U29)</f>
        <v>0</v>
      </c>
      <c r="V27" s="370">
        <f>SUM(V28:V29)</f>
        <v>0</v>
      </c>
    </row>
    <row r="28" ht="20.1" customHeight="1" spans="1:22">
      <c r="A28" s="367" t="s">
        <v>69</v>
      </c>
      <c r="B28" s="367" t="s">
        <v>70</v>
      </c>
      <c r="C28" s="367" t="s">
        <v>89</v>
      </c>
      <c r="D28" s="368" t="s">
        <v>90</v>
      </c>
      <c r="E28" s="369">
        <v>645</v>
      </c>
      <c r="F28" s="369">
        <v>645</v>
      </c>
      <c r="G28" s="370">
        <v>645</v>
      </c>
      <c r="H28" s="370">
        <v>645</v>
      </c>
      <c r="I28" s="370">
        <v>0</v>
      </c>
      <c r="J28" s="370">
        <v>0</v>
      </c>
      <c r="K28" s="369">
        <v>0</v>
      </c>
      <c r="L28" s="369">
        <v>0</v>
      </c>
      <c r="M28" s="369">
        <v>0</v>
      </c>
      <c r="N28" s="369">
        <v>0</v>
      </c>
      <c r="O28" s="369">
        <v>0</v>
      </c>
      <c r="P28" s="369">
        <v>0</v>
      </c>
      <c r="Q28" s="369">
        <v>0</v>
      </c>
      <c r="R28" s="369">
        <v>0</v>
      </c>
      <c r="S28" s="369">
        <v>0</v>
      </c>
      <c r="T28" s="369">
        <v>0</v>
      </c>
      <c r="U28" s="369">
        <v>0</v>
      </c>
      <c r="V28" s="370">
        <v>0</v>
      </c>
    </row>
    <row r="29" ht="20.1" customHeight="1" spans="1:22">
      <c r="A29" s="367" t="s">
        <v>69</v>
      </c>
      <c r="B29" s="367" t="s">
        <v>70</v>
      </c>
      <c r="C29" s="367" t="s">
        <v>89</v>
      </c>
      <c r="D29" s="368" t="s">
        <v>91</v>
      </c>
      <c r="E29" s="369">
        <v>100</v>
      </c>
      <c r="F29" s="369">
        <v>100</v>
      </c>
      <c r="G29" s="370">
        <v>100</v>
      </c>
      <c r="H29" s="370">
        <v>100</v>
      </c>
      <c r="I29" s="370">
        <v>0</v>
      </c>
      <c r="J29" s="370">
        <v>0</v>
      </c>
      <c r="K29" s="369">
        <v>0</v>
      </c>
      <c r="L29" s="369">
        <v>0</v>
      </c>
      <c r="M29" s="369">
        <v>0</v>
      </c>
      <c r="N29" s="369">
        <v>0</v>
      </c>
      <c r="O29" s="369">
        <v>0</v>
      </c>
      <c r="P29" s="369">
        <v>0</v>
      </c>
      <c r="Q29" s="369">
        <v>0</v>
      </c>
      <c r="R29" s="369">
        <v>0</v>
      </c>
      <c r="S29" s="369">
        <v>0</v>
      </c>
      <c r="T29" s="369">
        <v>0</v>
      </c>
      <c r="U29" s="369">
        <v>0</v>
      </c>
      <c r="V29" s="370">
        <v>0</v>
      </c>
    </row>
    <row r="30" ht="20.1" customHeight="1" spans="1:22">
      <c r="A30" s="367"/>
      <c r="B30" s="367"/>
      <c r="C30" s="367"/>
      <c r="D30" s="368" t="s">
        <v>92</v>
      </c>
      <c r="E30" s="369">
        <f t="shared" ref="E30:V30" si="7">SUM(E31:E43)</f>
        <v>834.63</v>
      </c>
      <c r="F30" s="369">
        <f>SUM(F31:F43)</f>
        <v>834.63</v>
      </c>
      <c r="G30" s="370">
        <f>SUM(G31:G43)</f>
        <v>769.21</v>
      </c>
      <c r="H30" s="370">
        <f>SUM(H31:H43)</f>
        <v>615.21</v>
      </c>
      <c r="I30" s="370">
        <f>SUM(I31:I43)</f>
        <v>154</v>
      </c>
      <c r="J30" s="370">
        <f>SUM(J31:J43)</f>
        <v>15.42</v>
      </c>
      <c r="K30" s="369">
        <f>SUM(K31:K43)</f>
        <v>0</v>
      </c>
      <c r="L30" s="369">
        <f>SUM(L31:L43)</f>
        <v>0</v>
      </c>
      <c r="M30" s="369">
        <f>SUM(M31:M43)</f>
        <v>15.42</v>
      </c>
      <c r="N30" s="369">
        <f>SUM(N31:N43)</f>
        <v>0</v>
      </c>
      <c r="O30" s="369">
        <f>SUM(O31:O43)</f>
        <v>0</v>
      </c>
      <c r="P30" s="369">
        <f>SUM(P31:P43)</f>
        <v>50</v>
      </c>
      <c r="Q30" s="369">
        <f>SUM(Q31:Q43)</f>
        <v>0</v>
      </c>
      <c r="R30" s="369">
        <f>SUM(R31:R43)</f>
        <v>0</v>
      </c>
      <c r="S30" s="369">
        <f>SUM(S31:S43)</f>
        <v>0</v>
      </c>
      <c r="T30" s="369">
        <f>SUM(T31:T43)</f>
        <v>0</v>
      </c>
      <c r="U30" s="369">
        <f>SUM(U31:U43)</f>
        <v>0</v>
      </c>
      <c r="V30" s="370">
        <f>SUM(V31:V43)</f>
        <v>0</v>
      </c>
    </row>
    <row r="31" ht="20.1" customHeight="1" spans="1:22">
      <c r="A31" s="367" t="s">
        <v>69</v>
      </c>
      <c r="B31" s="367" t="s">
        <v>70</v>
      </c>
      <c r="C31" s="367" t="s">
        <v>93</v>
      </c>
      <c r="D31" s="368" t="s">
        <v>94</v>
      </c>
      <c r="E31" s="369">
        <v>242.29</v>
      </c>
      <c r="F31" s="369">
        <v>242.29</v>
      </c>
      <c r="G31" s="370">
        <v>229</v>
      </c>
      <c r="H31" s="370">
        <v>229</v>
      </c>
      <c r="I31" s="370">
        <v>0</v>
      </c>
      <c r="J31" s="370">
        <v>13.29</v>
      </c>
      <c r="K31" s="369">
        <v>0</v>
      </c>
      <c r="L31" s="369">
        <v>0</v>
      </c>
      <c r="M31" s="369">
        <v>13.29</v>
      </c>
      <c r="N31" s="369">
        <v>0</v>
      </c>
      <c r="O31" s="369">
        <v>0</v>
      </c>
      <c r="P31" s="369">
        <v>0</v>
      </c>
      <c r="Q31" s="369">
        <v>0</v>
      </c>
      <c r="R31" s="369">
        <v>0</v>
      </c>
      <c r="S31" s="369">
        <v>0</v>
      </c>
      <c r="T31" s="369">
        <v>0</v>
      </c>
      <c r="U31" s="369">
        <v>0</v>
      </c>
      <c r="V31" s="370">
        <v>0</v>
      </c>
    </row>
    <row r="32" ht="20.1" customHeight="1" spans="1:22">
      <c r="A32" s="367" t="s">
        <v>69</v>
      </c>
      <c r="B32" s="367" t="s">
        <v>70</v>
      </c>
      <c r="C32" s="367" t="s">
        <v>93</v>
      </c>
      <c r="D32" s="368" t="s">
        <v>95</v>
      </c>
      <c r="E32" s="369">
        <v>49.39</v>
      </c>
      <c r="F32" s="369">
        <v>49.39</v>
      </c>
      <c r="G32" s="370">
        <v>49.39</v>
      </c>
      <c r="H32" s="370">
        <v>49.39</v>
      </c>
      <c r="I32" s="370">
        <v>0</v>
      </c>
      <c r="J32" s="370">
        <v>0</v>
      </c>
      <c r="K32" s="369">
        <v>0</v>
      </c>
      <c r="L32" s="369">
        <v>0</v>
      </c>
      <c r="M32" s="369">
        <v>0</v>
      </c>
      <c r="N32" s="369">
        <v>0</v>
      </c>
      <c r="O32" s="369">
        <v>0</v>
      </c>
      <c r="P32" s="369">
        <v>0</v>
      </c>
      <c r="Q32" s="369">
        <v>0</v>
      </c>
      <c r="R32" s="369">
        <v>0</v>
      </c>
      <c r="S32" s="369">
        <v>0</v>
      </c>
      <c r="T32" s="369">
        <v>0</v>
      </c>
      <c r="U32" s="369">
        <v>0</v>
      </c>
      <c r="V32" s="370">
        <v>0</v>
      </c>
    </row>
    <row r="33" ht="20.1" customHeight="1" spans="1:22">
      <c r="A33" s="367" t="s">
        <v>69</v>
      </c>
      <c r="B33" s="367" t="s">
        <v>70</v>
      </c>
      <c r="C33" s="367" t="s">
        <v>93</v>
      </c>
      <c r="D33" s="368" t="s">
        <v>96</v>
      </c>
      <c r="E33" s="369">
        <v>21.46</v>
      </c>
      <c r="F33" s="369">
        <v>21.46</v>
      </c>
      <c r="G33" s="370">
        <v>21.46</v>
      </c>
      <c r="H33" s="370">
        <v>21.46</v>
      </c>
      <c r="I33" s="370">
        <v>0</v>
      </c>
      <c r="J33" s="370">
        <v>0</v>
      </c>
      <c r="K33" s="369">
        <v>0</v>
      </c>
      <c r="L33" s="369">
        <v>0</v>
      </c>
      <c r="M33" s="369">
        <v>0</v>
      </c>
      <c r="N33" s="369">
        <v>0</v>
      </c>
      <c r="O33" s="369">
        <v>0</v>
      </c>
      <c r="P33" s="369">
        <v>0</v>
      </c>
      <c r="Q33" s="369">
        <v>0</v>
      </c>
      <c r="R33" s="369">
        <v>0</v>
      </c>
      <c r="S33" s="369">
        <v>0</v>
      </c>
      <c r="T33" s="369">
        <v>0</v>
      </c>
      <c r="U33" s="369">
        <v>0</v>
      </c>
      <c r="V33" s="370">
        <v>0</v>
      </c>
    </row>
    <row r="34" ht="20.1" customHeight="1" spans="1:22">
      <c r="A34" s="367" t="s">
        <v>69</v>
      </c>
      <c r="B34" s="367" t="s">
        <v>70</v>
      </c>
      <c r="C34" s="367" t="s">
        <v>93</v>
      </c>
      <c r="D34" s="368" t="s">
        <v>72</v>
      </c>
      <c r="E34" s="369">
        <v>21.52</v>
      </c>
      <c r="F34" s="369">
        <v>21.52</v>
      </c>
      <c r="G34" s="370">
        <v>20.71</v>
      </c>
      <c r="H34" s="370">
        <v>20.71</v>
      </c>
      <c r="I34" s="370">
        <v>0</v>
      </c>
      <c r="J34" s="370">
        <v>0.81</v>
      </c>
      <c r="K34" s="369">
        <v>0</v>
      </c>
      <c r="L34" s="369">
        <v>0</v>
      </c>
      <c r="M34" s="369">
        <v>0.81</v>
      </c>
      <c r="N34" s="369">
        <v>0</v>
      </c>
      <c r="O34" s="369">
        <v>0</v>
      </c>
      <c r="P34" s="369">
        <v>0</v>
      </c>
      <c r="Q34" s="369">
        <v>0</v>
      </c>
      <c r="R34" s="369">
        <v>0</v>
      </c>
      <c r="S34" s="369">
        <v>0</v>
      </c>
      <c r="T34" s="369">
        <v>0</v>
      </c>
      <c r="U34" s="369">
        <v>0</v>
      </c>
      <c r="V34" s="370">
        <v>0</v>
      </c>
    </row>
    <row r="35" ht="20.1" customHeight="1" spans="1:22">
      <c r="A35" s="367" t="s">
        <v>69</v>
      </c>
      <c r="B35" s="367" t="s">
        <v>70</v>
      </c>
      <c r="C35" s="367" t="s">
        <v>93</v>
      </c>
      <c r="D35" s="368" t="s">
        <v>73</v>
      </c>
      <c r="E35" s="369">
        <v>0.65</v>
      </c>
      <c r="F35" s="369">
        <v>0.65</v>
      </c>
      <c r="G35" s="370">
        <v>0.65</v>
      </c>
      <c r="H35" s="370">
        <v>0.65</v>
      </c>
      <c r="I35" s="370">
        <v>0</v>
      </c>
      <c r="J35" s="370">
        <v>0</v>
      </c>
      <c r="K35" s="369">
        <v>0</v>
      </c>
      <c r="L35" s="369">
        <v>0</v>
      </c>
      <c r="M35" s="369">
        <v>0</v>
      </c>
      <c r="N35" s="369">
        <v>0</v>
      </c>
      <c r="O35" s="369">
        <v>0</v>
      </c>
      <c r="P35" s="369">
        <v>0</v>
      </c>
      <c r="Q35" s="369">
        <v>0</v>
      </c>
      <c r="R35" s="369">
        <v>0</v>
      </c>
      <c r="S35" s="369">
        <v>0</v>
      </c>
      <c r="T35" s="369">
        <v>0</v>
      </c>
      <c r="U35" s="369">
        <v>0</v>
      </c>
      <c r="V35" s="370">
        <v>0</v>
      </c>
    </row>
    <row r="36" ht="20.1" customHeight="1" spans="1:22">
      <c r="A36" s="367" t="s">
        <v>69</v>
      </c>
      <c r="B36" s="367" t="s">
        <v>70</v>
      </c>
      <c r="C36" s="367" t="s">
        <v>93</v>
      </c>
      <c r="D36" s="368" t="s">
        <v>74</v>
      </c>
      <c r="E36" s="369">
        <v>1.62</v>
      </c>
      <c r="F36" s="369">
        <v>1.62</v>
      </c>
      <c r="G36" s="370">
        <v>1.62</v>
      </c>
      <c r="H36" s="370">
        <v>1.62</v>
      </c>
      <c r="I36" s="370">
        <v>0</v>
      </c>
      <c r="J36" s="370">
        <v>0</v>
      </c>
      <c r="K36" s="369">
        <v>0</v>
      </c>
      <c r="L36" s="369">
        <v>0</v>
      </c>
      <c r="M36" s="369">
        <v>0</v>
      </c>
      <c r="N36" s="369">
        <v>0</v>
      </c>
      <c r="O36" s="369">
        <v>0</v>
      </c>
      <c r="P36" s="369">
        <v>0</v>
      </c>
      <c r="Q36" s="369">
        <v>0</v>
      </c>
      <c r="R36" s="369">
        <v>0</v>
      </c>
      <c r="S36" s="369">
        <v>0</v>
      </c>
      <c r="T36" s="369">
        <v>0</v>
      </c>
      <c r="U36" s="369">
        <v>0</v>
      </c>
      <c r="V36" s="370">
        <v>0</v>
      </c>
    </row>
    <row r="37" ht="20.1" customHeight="1" spans="1:22">
      <c r="A37" s="367" t="s">
        <v>69</v>
      </c>
      <c r="B37" s="367" t="s">
        <v>70</v>
      </c>
      <c r="C37" s="367" t="s">
        <v>93</v>
      </c>
      <c r="D37" s="368" t="s">
        <v>97</v>
      </c>
      <c r="E37" s="369">
        <v>249.81</v>
      </c>
      <c r="F37" s="369">
        <v>249.81</v>
      </c>
      <c r="G37" s="370">
        <v>249.81</v>
      </c>
      <c r="H37" s="370">
        <v>249.81</v>
      </c>
      <c r="I37" s="370">
        <v>0</v>
      </c>
      <c r="J37" s="370">
        <v>0</v>
      </c>
      <c r="K37" s="369">
        <v>0</v>
      </c>
      <c r="L37" s="369">
        <v>0</v>
      </c>
      <c r="M37" s="369">
        <v>0</v>
      </c>
      <c r="N37" s="369">
        <v>0</v>
      </c>
      <c r="O37" s="369">
        <v>0</v>
      </c>
      <c r="P37" s="369">
        <v>0</v>
      </c>
      <c r="Q37" s="369">
        <v>0</v>
      </c>
      <c r="R37" s="369">
        <v>0</v>
      </c>
      <c r="S37" s="369">
        <v>0</v>
      </c>
      <c r="T37" s="369">
        <v>0</v>
      </c>
      <c r="U37" s="369">
        <v>0</v>
      </c>
      <c r="V37" s="370">
        <v>0</v>
      </c>
    </row>
    <row r="38" ht="20.1" customHeight="1" spans="1:22">
      <c r="A38" s="367" t="s">
        <v>69</v>
      </c>
      <c r="B38" s="367" t="s">
        <v>70</v>
      </c>
      <c r="C38" s="367" t="s">
        <v>93</v>
      </c>
      <c r="D38" s="368" t="s">
        <v>98</v>
      </c>
      <c r="E38" s="369">
        <v>3.07</v>
      </c>
      <c r="F38" s="369">
        <v>3.07</v>
      </c>
      <c r="G38" s="370">
        <v>3.07</v>
      </c>
      <c r="H38" s="370">
        <v>3.07</v>
      </c>
      <c r="I38" s="370">
        <v>0</v>
      </c>
      <c r="J38" s="370">
        <v>0</v>
      </c>
      <c r="K38" s="369">
        <v>0</v>
      </c>
      <c r="L38" s="369">
        <v>0</v>
      </c>
      <c r="M38" s="369">
        <v>0</v>
      </c>
      <c r="N38" s="369">
        <v>0</v>
      </c>
      <c r="O38" s="369">
        <v>0</v>
      </c>
      <c r="P38" s="369">
        <v>0</v>
      </c>
      <c r="Q38" s="369">
        <v>0</v>
      </c>
      <c r="R38" s="369">
        <v>0</v>
      </c>
      <c r="S38" s="369">
        <v>0</v>
      </c>
      <c r="T38" s="369">
        <v>0</v>
      </c>
      <c r="U38" s="369">
        <v>0</v>
      </c>
      <c r="V38" s="370">
        <v>0</v>
      </c>
    </row>
    <row r="39" ht="20.1" customHeight="1" spans="1:22">
      <c r="A39" s="367" t="s">
        <v>69</v>
      </c>
      <c r="B39" s="367" t="s">
        <v>70</v>
      </c>
      <c r="C39" s="367" t="s">
        <v>93</v>
      </c>
      <c r="D39" s="368" t="s">
        <v>75</v>
      </c>
      <c r="E39" s="369">
        <v>5.8</v>
      </c>
      <c r="F39" s="369">
        <v>5.8</v>
      </c>
      <c r="G39" s="370">
        <v>5.8</v>
      </c>
      <c r="H39" s="370">
        <v>5.8</v>
      </c>
      <c r="I39" s="370">
        <v>0</v>
      </c>
      <c r="J39" s="370">
        <v>0</v>
      </c>
      <c r="K39" s="369">
        <v>0</v>
      </c>
      <c r="L39" s="369">
        <v>0</v>
      </c>
      <c r="M39" s="369">
        <v>0</v>
      </c>
      <c r="N39" s="369">
        <v>0</v>
      </c>
      <c r="O39" s="369">
        <v>0</v>
      </c>
      <c r="P39" s="369">
        <v>0</v>
      </c>
      <c r="Q39" s="369">
        <v>0</v>
      </c>
      <c r="R39" s="369">
        <v>0</v>
      </c>
      <c r="S39" s="369">
        <v>0</v>
      </c>
      <c r="T39" s="369">
        <v>0</v>
      </c>
      <c r="U39" s="369">
        <v>0</v>
      </c>
      <c r="V39" s="370">
        <v>0</v>
      </c>
    </row>
    <row r="40" ht="20.1" customHeight="1" spans="1:22">
      <c r="A40" s="367" t="s">
        <v>69</v>
      </c>
      <c r="B40" s="367" t="s">
        <v>70</v>
      </c>
      <c r="C40" s="367" t="s">
        <v>93</v>
      </c>
      <c r="D40" s="368" t="s">
        <v>76</v>
      </c>
      <c r="E40" s="369">
        <v>27.58</v>
      </c>
      <c r="F40" s="369">
        <v>27.58</v>
      </c>
      <c r="G40" s="370">
        <v>27.58</v>
      </c>
      <c r="H40" s="370">
        <v>27.58</v>
      </c>
      <c r="I40" s="370">
        <v>0</v>
      </c>
      <c r="J40" s="370">
        <v>0</v>
      </c>
      <c r="K40" s="369">
        <v>0</v>
      </c>
      <c r="L40" s="369">
        <v>0</v>
      </c>
      <c r="M40" s="369">
        <v>0</v>
      </c>
      <c r="N40" s="369">
        <v>0</v>
      </c>
      <c r="O40" s="369">
        <v>0</v>
      </c>
      <c r="P40" s="369">
        <v>0</v>
      </c>
      <c r="Q40" s="369">
        <v>0</v>
      </c>
      <c r="R40" s="369">
        <v>0</v>
      </c>
      <c r="S40" s="369">
        <v>0</v>
      </c>
      <c r="T40" s="369">
        <v>0</v>
      </c>
      <c r="U40" s="369">
        <v>0</v>
      </c>
      <c r="V40" s="370">
        <v>0</v>
      </c>
    </row>
    <row r="41" ht="20.1" customHeight="1" spans="1:22">
      <c r="A41" s="367" t="s">
        <v>69</v>
      </c>
      <c r="B41" s="367" t="s">
        <v>70</v>
      </c>
      <c r="C41" s="367" t="s">
        <v>93</v>
      </c>
      <c r="D41" s="368" t="s">
        <v>77</v>
      </c>
      <c r="E41" s="369">
        <v>7.44</v>
      </c>
      <c r="F41" s="369">
        <v>7.44</v>
      </c>
      <c r="G41" s="370">
        <v>6.12</v>
      </c>
      <c r="H41" s="370">
        <v>6.12</v>
      </c>
      <c r="I41" s="370">
        <v>0</v>
      </c>
      <c r="J41" s="370">
        <v>1.32</v>
      </c>
      <c r="K41" s="369">
        <v>0</v>
      </c>
      <c r="L41" s="369">
        <v>0</v>
      </c>
      <c r="M41" s="369">
        <v>1.32</v>
      </c>
      <c r="N41" s="369">
        <v>0</v>
      </c>
      <c r="O41" s="369">
        <v>0</v>
      </c>
      <c r="P41" s="369">
        <v>0</v>
      </c>
      <c r="Q41" s="369">
        <v>0</v>
      </c>
      <c r="R41" s="369">
        <v>0</v>
      </c>
      <c r="S41" s="369">
        <v>0</v>
      </c>
      <c r="T41" s="369">
        <v>0</v>
      </c>
      <c r="U41" s="369">
        <v>0</v>
      </c>
      <c r="V41" s="370">
        <v>0</v>
      </c>
    </row>
    <row r="42" ht="20.1" customHeight="1" spans="1:22">
      <c r="A42" s="367" t="s">
        <v>69</v>
      </c>
      <c r="B42" s="367" t="s">
        <v>70</v>
      </c>
      <c r="C42" s="367" t="s">
        <v>93</v>
      </c>
      <c r="D42" s="368" t="s">
        <v>99</v>
      </c>
      <c r="E42" s="369">
        <v>55</v>
      </c>
      <c r="F42" s="369">
        <v>55</v>
      </c>
      <c r="G42" s="370">
        <v>55</v>
      </c>
      <c r="H42" s="370">
        <v>0</v>
      </c>
      <c r="I42" s="370">
        <v>55</v>
      </c>
      <c r="J42" s="370">
        <v>0</v>
      </c>
      <c r="K42" s="369">
        <v>0</v>
      </c>
      <c r="L42" s="369">
        <v>0</v>
      </c>
      <c r="M42" s="369">
        <v>0</v>
      </c>
      <c r="N42" s="369">
        <v>0</v>
      </c>
      <c r="O42" s="369">
        <v>0</v>
      </c>
      <c r="P42" s="369">
        <v>0</v>
      </c>
      <c r="Q42" s="369">
        <v>0</v>
      </c>
      <c r="R42" s="369">
        <v>0</v>
      </c>
      <c r="S42" s="369">
        <v>0</v>
      </c>
      <c r="T42" s="369">
        <v>0</v>
      </c>
      <c r="U42" s="369">
        <v>0</v>
      </c>
      <c r="V42" s="370">
        <v>0</v>
      </c>
    </row>
    <row r="43" ht="20.1" customHeight="1" spans="1:22">
      <c r="A43" s="367" t="s">
        <v>69</v>
      </c>
      <c r="B43" s="367" t="s">
        <v>70</v>
      </c>
      <c r="C43" s="367" t="s">
        <v>93</v>
      </c>
      <c r="D43" s="368" t="s">
        <v>100</v>
      </c>
      <c r="E43" s="369">
        <v>149</v>
      </c>
      <c r="F43" s="369">
        <v>149</v>
      </c>
      <c r="G43" s="370">
        <v>99</v>
      </c>
      <c r="H43" s="370">
        <v>0</v>
      </c>
      <c r="I43" s="370">
        <v>99</v>
      </c>
      <c r="J43" s="370">
        <v>0</v>
      </c>
      <c r="K43" s="369">
        <v>0</v>
      </c>
      <c r="L43" s="369">
        <v>0</v>
      </c>
      <c r="M43" s="369">
        <v>0</v>
      </c>
      <c r="N43" s="369">
        <v>0</v>
      </c>
      <c r="O43" s="369">
        <v>0</v>
      </c>
      <c r="P43" s="369">
        <v>50</v>
      </c>
      <c r="Q43" s="369">
        <v>0</v>
      </c>
      <c r="R43" s="369">
        <v>0</v>
      </c>
      <c r="S43" s="369">
        <v>0</v>
      </c>
      <c r="T43" s="369">
        <v>0</v>
      </c>
      <c r="U43" s="369">
        <v>0</v>
      </c>
      <c r="V43" s="370">
        <v>0</v>
      </c>
    </row>
    <row r="44" ht="20.1" customHeight="1" spans="1:22">
      <c r="A44" s="367"/>
      <c r="B44" s="367"/>
      <c r="C44" s="367"/>
      <c r="D44" s="368" t="s">
        <v>101</v>
      </c>
      <c r="E44" s="369">
        <f t="shared" ref="E44:V44" si="8">E45</f>
        <v>22</v>
      </c>
      <c r="F44" s="369">
        <f>F45</f>
        <v>22</v>
      </c>
      <c r="G44" s="370">
        <f>G45</f>
        <v>22</v>
      </c>
      <c r="H44" s="370">
        <f>H45</f>
        <v>0</v>
      </c>
      <c r="I44" s="370">
        <f>I45</f>
        <v>22</v>
      </c>
      <c r="J44" s="370">
        <f>J45</f>
        <v>0</v>
      </c>
      <c r="K44" s="369">
        <f>K45</f>
        <v>0</v>
      </c>
      <c r="L44" s="369">
        <f>L45</f>
        <v>0</v>
      </c>
      <c r="M44" s="369">
        <f>M45</f>
        <v>0</v>
      </c>
      <c r="N44" s="369">
        <f>N45</f>
        <v>0</v>
      </c>
      <c r="O44" s="369">
        <f>O45</f>
        <v>0</v>
      </c>
      <c r="P44" s="369">
        <f>P45</f>
        <v>0</v>
      </c>
      <c r="Q44" s="369">
        <f>Q45</f>
        <v>0</v>
      </c>
      <c r="R44" s="369">
        <f>R45</f>
        <v>0</v>
      </c>
      <c r="S44" s="369">
        <f>S45</f>
        <v>0</v>
      </c>
      <c r="T44" s="369">
        <f>T45</f>
        <v>0</v>
      </c>
      <c r="U44" s="369">
        <f>U45</f>
        <v>0</v>
      </c>
      <c r="V44" s="370">
        <f>V45</f>
        <v>0</v>
      </c>
    </row>
    <row r="45" ht="20.1" customHeight="1" spans="1:22">
      <c r="A45" s="367"/>
      <c r="B45" s="367"/>
      <c r="C45" s="367"/>
      <c r="D45" s="368" t="s">
        <v>102</v>
      </c>
      <c r="E45" s="369">
        <f t="shared" ref="E45:V45" si="9">E46</f>
        <v>22</v>
      </c>
      <c r="F45" s="369">
        <f>F46</f>
        <v>22</v>
      </c>
      <c r="G45" s="370">
        <f>G46</f>
        <v>22</v>
      </c>
      <c r="H45" s="370">
        <f>H46</f>
        <v>0</v>
      </c>
      <c r="I45" s="370">
        <f>I46</f>
        <v>22</v>
      </c>
      <c r="J45" s="370">
        <f>J46</f>
        <v>0</v>
      </c>
      <c r="K45" s="369">
        <f>K46</f>
        <v>0</v>
      </c>
      <c r="L45" s="369">
        <f>L46</f>
        <v>0</v>
      </c>
      <c r="M45" s="369">
        <f>M46</f>
        <v>0</v>
      </c>
      <c r="N45" s="369">
        <f>N46</f>
        <v>0</v>
      </c>
      <c r="O45" s="369">
        <f>O46</f>
        <v>0</v>
      </c>
      <c r="P45" s="369">
        <f>P46</f>
        <v>0</v>
      </c>
      <c r="Q45" s="369">
        <f>Q46</f>
        <v>0</v>
      </c>
      <c r="R45" s="369">
        <f>R46</f>
        <v>0</v>
      </c>
      <c r="S45" s="369">
        <f>S46</f>
        <v>0</v>
      </c>
      <c r="T45" s="369">
        <f>T46</f>
        <v>0</v>
      </c>
      <c r="U45" s="369">
        <f>U46</f>
        <v>0</v>
      </c>
      <c r="V45" s="370">
        <f>V46</f>
        <v>0</v>
      </c>
    </row>
    <row r="46" ht="20.1" customHeight="1" spans="1:22">
      <c r="A46" s="367" t="s">
        <v>69</v>
      </c>
      <c r="B46" s="367" t="s">
        <v>80</v>
      </c>
      <c r="C46" s="367" t="s">
        <v>103</v>
      </c>
      <c r="D46" s="368" t="s">
        <v>104</v>
      </c>
      <c r="E46" s="369">
        <v>22</v>
      </c>
      <c r="F46" s="369">
        <v>22</v>
      </c>
      <c r="G46" s="370">
        <v>22</v>
      </c>
      <c r="H46" s="370">
        <v>0</v>
      </c>
      <c r="I46" s="370">
        <v>22</v>
      </c>
      <c r="J46" s="370">
        <v>0</v>
      </c>
      <c r="K46" s="369">
        <v>0</v>
      </c>
      <c r="L46" s="369">
        <v>0</v>
      </c>
      <c r="M46" s="369">
        <v>0</v>
      </c>
      <c r="N46" s="369">
        <v>0</v>
      </c>
      <c r="O46" s="369">
        <v>0</v>
      </c>
      <c r="P46" s="369">
        <v>0</v>
      </c>
      <c r="Q46" s="369">
        <v>0</v>
      </c>
      <c r="R46" s="369">
        <v>0</v>
      </c>
      <c r="S46" s="369">
        <v>0</v>
      </c>
      <c r="T46" s="369">
        <v>0</v>
      </c>
      <c r="U46" s="369">
        <v>0</v>
      </c>
      <c r="V46" s="370">
        <v>0</v>
      </c>
    </row>
    <row r="47" ht="20.1" customHeight="1" spans="1:22">
      <c r="A47" s="367"/>
      <c r="B47" s="367"/>
      <c r="C47" s="367"/>
      <c r="D47" s="368" t="s">
        <v>105</v>
      </c>
      <c r="E47" s="369">
        <f t="shared" ref="E47:V47" si="10">E48+E50</f>
        <v>82</v>
      </c>
      <c r="F47" s="369">
        <f>F48+F50</f>
        <v>82</v>
      </c>
      <c r="G47" s="370">
        <f>G48+G50</f>
        <v>82</v>
      </c>
      <c r="H47" s="370">
        <f>H48+H50</f>
        <v>82</v>
      </c>
      <c r="I47" s="370">
        <f>I48+I50</f>
        <v>0</v>
      </c>
      <c r="J47" s="370">
        <f>J48+J50</f>
        <v>0</v>
      </c>
      <c r="K47" s="369">
        <f>K48+K50</f>
        <v>0</v>
      </c>
      <c r="L47" s="369">
        <f>L48+L50</f>
        <v>0</v>
      </c>
      <c r="M47" s="369">
        <f>M48+M50</f>
        <v>0</v>
      </c>
      <c r="N47" s="369">
        <f>N48+N50</f>
        <v>0</v>
      </c>
      <c r="O47" s="369">
        <f>O48+O50</f>
        <v>0</v>
      </c>
      <c r="P47" s="369">
        <f>P48+P50</f>
        <v>0</v>
      </c>
      <c r="Q47" s="369">
        <f>Q48+Q50</f>
        <v>0</v>
      </c>
      <c r="R47" s="369">
        <f>R48+R50</f>
        <v>0</v>
      </c>
      <c r="S47" s="369">
        <f>S48+S50</f>
        <v>0</v>
      </c>
      <c r="T47" s="369">
        <f>T48+T50</f>
        <v>0</v>
      </c>
      <c r="U47" s="369">
        <f>U48+U50</f>
        <v>0</v>
      </c>
      <c r="V47" s="370">
        <f>V48+V50</f>
        <v>0</v>
      </c>
    </row>
    <row r="48" ht="20.1" customHeight="1" spans="1:22">
      <c r="A48" s="367"/>
      <c r="B48" s="367"/>
      <c r="C48" s="367"/>
      <c r="D48" s="368" t="s">
        <v>106</v>
      </c>
      <c r="E48" s="369">
        <f t="shared" ref="E48:V48" si="11">E49</f>
        <v>72</v>
      </c>
      <c r="F48" s="369">
        <f>F49</f>
        <v>72</v>
      </c>
      <c r="G48" s="370">
        <f>G49</f>
        <v>72</v>
      </c>
      <c r="H48" s="370">
        <f>H49</f>
        <v>72</v>
      </c>
      <c r="I48" s="370">
        <f>I49</f>
        <v>0</v>
      </c>
      <c r="J48" s="370">
        <f>J49</f>
        <v>0</v>
      </c>
      <c r="K48" s="369">
        <f>K49</f>
        <v>0</v>
      </c>
      <c r="L48" s="369">
        <f>L49</f>
        <v>0</v>
      </c>
      <c r="M48" s="369">
        <f>M49</f>
        <v>0</v>
      </c>
      <c r="N48" s="369">
        <f>N49</f>
        <v>0</v>
      </c>
      <c r="O48" s="369">
        <f>O49</f>
        <v>0</v>
      </c>
      <c r="P48" s="369">
        <f>P49</f>
        <v>0</v>
      </c>
      <c r="Q48" s="369">
        <f>Q49</f>
        <v>0</v>
      </c>
      <c r="R48" s="369">
        <f>R49</f>
        <v>0</v>
      </c>
      <c r="S48" s="369">
        <f>S49</f>
        <v>0</v>
      </c>
      <c r="T48" s="369">
        <f>T49</f>
        <v>0</v>
      </c>
      <c r="U48" s="369">
        <f>U49</f>
        <v>0</v>
      </c>
      <c r="V48" s="370">
        <f>V49</f>
        <v>0</v>
      </c>
    </row>
    <row r="49" ht="20.1" customHeight="1" spans="1:22">
      <c r="A49" s="367" t="s">
        <v>69</v>
      </c>
      <c r="B49" s="367" t="s">
        <v>107</v>
      </c>
      <c r="C49" s="367" t="s">
        <v>108</v>
      </c>
      <c r="D49" s="368" t="s">
        <v>109</v>
      </c>
      <c r="E49" s="369">
        <v>72</v>
      </c>
      <c r="F49" s="369">
        <v>72</v>
      </c>
      <c r="G49" s="370">
        <v>72</v>
      </c>
      <c r="H49" s="370">
        <v>72</v>
      </c>
      <c r="I49" s="370">
        <v>0</v>
      </c>
      <c r="J49" s="370">
        <v>0</v>
      </c>
      <c r="K49" s="369">
        <v>0</v>
      </c>
      <c r="L49" s="369">
        <v>0</v>
      </c>
      <c r="M49" s="369">
        <v>0</v>
      </c>
      <c r="N49" s="369">
        <v>0</v>
      </c>
      <c r="O49" s="369">
        <v>0</v>
      </c>
      <c r="P49" s="369">
        <v>0</v>
      </c>
      <c r="Q49" s="369">
        <v>0</v>
      </c>
      <c r="R49" s="369">
        <v>0</v>
      </c>
      <c r="S49" s="369">
        <v>0</v>
      </c>
      <c r="T49" s="369">
        <v>0</v>
      </c>
      <c r="U49" s="369">
        <v>0</v>
      </c>
      <c r="V49" s="370">
        <v>0</v>
      </c>
    </row>
    <row r="50" ht="20.1" customHeight="1" spans="1:22">
      <c r="A50" s="367"/>
      <c r="B50" s="367"/>
      <c r="C50" s="367"/>
      <c r="D50" s="368" t="s">
        <v>110</v>
      </c>
      <c r="E50" s="369">
        <f t="shared" ref="E50:V50" si="12">SUM(E51:E52)</f>
        <v>10</v>
      </c>
      <c r="F50" s="369">
        <f>SUM(F51:F52)</f>
        <v>10</v>
      </c>
      <c r="G50" s="370">
        <f>SUM(G51:G52)</f>
        <v>10</v>
      </c>
      <c r="H50" s="370">
        <f>SUM(H51:H52)</f>
        <v>10</v>
      </c>
      <c r="I50" s="370">
        <f>SUM(I51:I52)</f>
        <v>0</v>
      </c>
      <c r="J50" s="370">
        <f>SUM(J51:J52)</f>
        <v>0</v>
      </c>
      <c r="K50" s="369">
        <f>SUM(K51:K52)</f>
        <v>0</v>
      </c>
      <c r="L50" s="369">
        <f>SUM(L51:L52)</f>
        <v>0</v>
      </c>
      <c r="M50" s="369">
        <f>SUM(M51:M52)</f>
        <v>0</v>
      </c>
      <c r="N50" s="369">
        <f>SUM(N51:N52)</f>
        <v>0</v>
      </c>
      <c r="O50" s="369">
        <f>SUM(O51:O52)</f>
        <v>0</v>
      </c>
      <c r="P50" s="369">
        <f>SUM(P51:P52)</f>
        <v>0</v>
      </c>
      <c r="Q50" s="369">
        <f>SUM(Q51:Q52)</f>
        <v>0</v>
      </c>
      <c r="R50" s="369">
        <f>SUM(R51:R52)</f>
        <v>0</v>
      </c>
      <c r="S50" s="369">
        <f>SUM(S51:S52)</f>
        <v>0</v>
      </c>
      <c r="T50" s="369">
        <f>SUM(T51:T52)</f>
        <v>0</v>
      </c>
      <c r="U50" s="369">
        <f>SUM(U51:U52)</f>
        <v>0</v>
      </c>
      <c r="V50" s="370">
        <f>SUM(V51:V52)</f>
        <v>0</v>
      </c>
    </row>
    <row r="51" ht="20.1" customHeight="1" spans="1:22">
      <c r="A51" s="367" t="s">
        <v>69</v>
      </c>
      <c r="B51" s="367" t="s">
        <v>107</v>
      </c>
      <c r="C51" s="367" t="s">
        <v>111</v>
      </c>
      <c r="D51" s="368" t="s">
        <v>112</v>
      </c>
      <c r="E51" s="369">
        <v>5</v>
      </c>
      <c r="F51" s="369">
        <v>5</v>
      </c>
      <c r="G51" s="370">
        <v>5</v>
      </c>
      <c r="H51" s="370">
        <v>5</v>
      </c>
      <c r="I51" s="370">
        <v>0</v>
      </c>
      <c r="J51" s="370">
        <v>0</v>
      </c>
      <c r="K51" s="369">
        <v>0</v>
      </c>
      <c r="L51" s="369">
        <v>0</v>
      </c>
      <c r="M51" s="369">
        <v>0</v>
      </c>
      <c r="N51" s="369">
        <v>0</v>
      </c>
      <c r="O51" s="369">
        <v>0</v>
      </c>
      <c r="P51" s="369">
        <v>0</v>
      </c>
      <c r="Q51" s="369">
        <v>0</v>
      </c>
      <c r="R51" s="369">
        <v>0</v>
      </c>
      <c r="S51" s="369">
        <v>0</v>
      </c>
      <c r="T51" s="369">
        <v>0</v>
      </c>
      <c r="U51" s="369">
        <v>0</v>
      </c>
      <c r="V51" s="370">
        <v>0</v>
      </c>
    </row>
    <row r="52" ht="20.1" customHeight="1" spans="1:22">
      <c r="A52" s="367" t="s">
        <v>69</v>
      </c>
      <c r="B52" s="367" t="s">
        <v>107</v>
      </c>
      <c r="C52" s="367" t="s">
        <v>111</v>
      </c>
      <c r="D52" s="368" t="s">
        <v>113</v>
      </c>
      <c r="E52" s="369">
        <v>5</v>
      </c>
      <c r="F52" s="369">
        <v>5</v>
      </c>
      <c r="G52" s="370">
        <v>5</v>
      </c>
      <c r="H52" s="370">
        <v>5</v>
      </c>
      <c r="I52" s="370">
        <v>0</v>
      </c>
      <c r="J52" s="370">
        <v>0</v>
      </c>
      <c r="K52" s="369">
        <v>0</v>
      </c>
      <c r="L52" s="369">
        <v>0</v>
      </c>
      <c r="M52" s="369">
        <v>0</v>
      </c>
      <c r="N52" s="369">
        <v>0</v>
      </c>
      <c r="O52" s="369">
        <v>0</v>
      </c>
      <c r="P52" s="369">
        <v>0</v>
      </c>
      <c r="Q52" s="369">
        <v>0</v>
      </c>
      <c r="R52" s="369">
        <v>0</v>
      </c>
      <c r="S52" s="369">
        <v>0</v>
      </c>
      <c r="T52" s="369">
        <v>0</v>
      </c>
      <c r="U52" s="369">
        <v>0</v>
      </c>
      <c r="V52" s="370">
        <v>0</v>
      </c>
    </row>
    <row r="53" ht="20.1" customHeight="1" spans="1:22">
      <c r="A53" s="367"/>
      <c r="B53" s="367"/>
      <c r="C53" s="367"/>
      <c r="D53" s="368" t="s">
        <v>114</v>
      </c>
      <c r="E53" s="369">
        <f t="shared" ref="E53:V53" si="13">E54</f>
        <v>3</v>
      </c>
      <c r="F53" s="369">
        <f>F54</f>
        <v>0</v>
      </c>
      <c r="G53" s="370">
        <f>G54</f>
        <v>0</v>
      </c>
      <c r="H53" s="370">
        <f>H54</f>
        <v>0</v>
      </c>
      <c r="I53" s="370">
        <f>I54</f>
        <v>0</v>
      </c>
      <c r="J53" s="370">
        <f>J54</f>
        <v>0</v>
      </c>
      <c r="K53" s="369">
        <f>K54</f>
        <v>0</v>
      </c>
      <c r="L53" s="369">
        <f>L54</f>
        <v>0</v>
      </c>
      <c r="M53" s="369">
        <f>M54</f>
        <v>0</v>
      </c>
      <c r="N53" s="369">
        <f>N54</f>
        <v>0</v>
      </c>
      <c r="O53" s="369">
        <f>O54</f>
        <v>0</v>
      </c>
      <c r="P53" s="369">
        <f>P54</f>
        <v>0</v>
      </c>
      <c r="Q53" s="369">
        <f>Q54</f>
        <v>0</v>
      </c>
      <c r="R53" s="369">
        <f>R54</f>
        <v>3</v>
      </c>
      <c r="S53" s="369">
        <f>S54</f>
        <v>0</v>
      </c>
      <c r="T53" s="369">
        <f>T54</f>
        <v>0</v>
      </c>
      <c r="U53" s="369">
        <f>U54</f>
        <v>0</v>
      </c>
      <c r="V53" s="370">
        <f>V54</f>
        <v>0</v>
      </c>
    </row>
    <row r="54" ht="20.1" customHeight="1" spans="1:22">
      <c r="A54" s="367"/>
      <c r="B54" s="367"/>
      <c r="C54" s="367"/>
      <c r="D54" s="368" t="s">
        <v>115</v>
      </c>
      <c r="E54" s="369">
        <f t="shared" ref="E54:V54" si="14">E55</f>
        <v>3</v>
      </c>
      <c r="F54" s="369">
        <f>F55</f>
        <v>0</v>
      </c>
      <c r="G54" s="370">
        <f>G55</f>
        <v>0</v>
      </c>
      <c r="H54" s="370">
        <f>H55</f>
        <v>0</v>
      </c>
      <c r="I54" s="370">
        <f>I55</f>
        <v>0</v>
      </c>
      <c r="J54" s="370">
        <f>J55</f>
        <v>0</v>
      </c>
      <c r="K54" s="369">
        <f>K55</f>
        <v>0</v>
      </c>
      <c r="L54" s="369">
        <f>L55</f>
        <v>0</v>
      </c>
      <c r="M54" s="369">
        <f>M55</f>
        <v>0</v>
      </c>
      <c r="N54" s="369">
        <f>N55</f>
        <v>0</v>
      </c>
      <c r="O54" s="369">
        <f>O55</f>
        <v>0</v>
      </c>
      <c r="P54" s="369">
        <f>P55</f>
        <v>0</v>
      </c>
      <c r="Q54" s="369">
        <f>Q55</f>
        <v>0</v>
      </c>
      <c r="R54" s="369">
        <f>R55</f>
        <v>3</v>
      </c>
      <c r="S54" s="369">
        <f>S55</f>
        <v>0</v>
      </c>
      <c r="T54" s="369">
        <f>T55</f>
        <v>0</v>
      </c>
      <c r="U54" s="369">
        <f>U55</f>
        <v>0</v>
      </c>
      <c r="V54" s="370">
        <f>V55</f>
        <v>0</v>
      </c>
    </row>
    <row r="55" ht="20.1" customHeight="1" spans="1:22">
      <c r="A55" s="367" t="s">
        <v>69</v>
      </c>
      <c r="B55" s="367" t="s">
        <v>116</v>
      </c>
      <c r="C55" s="367" t="s">
        <v>117</v>
      </c>
      <c r="D55" s="368" t="s">
        <v>118</v>
      </c>
      <c r="E55" s="369">
        <v>3</v>
      </c>
      <c r="F55" s="369">
        <v>0</v>
      </c>
      <c r="G55" s="370">
        <v>0</v>
      </c>
      <c r="H55" s="370">
        <v>0</v>
      </c>
      <c r="I55" s="370">
        <v>0</v>
      </c>
      <c r="J55" s="370">
        <v>0</v>
      </c>
      <c r="K55" s="369">
        <v>0</v>
      </c>
      <c r="L55" s="369">
        <v>0</v>
      </c>
      <c r="M55" s="369">
        <v>0</v>
      </c>
      <c r="N55" s="369">
        <v>0</v>
      </c>
      <c r="O55" s="369">
        <v>0</v>
      </c>
      <c r="P55" s="369">
        <v>0</v>
      </c>
      <c r="Q55" s="369">
        <v>0</v>
      </c>
      <c r="R55" s="369">
        <v>3</v>
      </c>
      <c r="S55" s="369">
        <v>0</v>
      </c>
      <c r="T55" s="369">
        <v>0</v>
      </c>
      <c r="U55" s="369">
        <v>0</v>
      </c>
      <c r="V55" s="370">
        <v>0</v>
      </c>
    </row>
    <row r="56" ht="20.1" customHeight="1" spans="1:22">
      <c r="A56" s="367"/>
      <c r="B56" s="367"/>
      <c r="C56" s="367"/>
      <c r="D56" s="368" t="s">
        <v>119</v>
      </c>
      <c r="E56" s="369">
        <f t="shared" ref="E56:V56" si="15">E57</f>
        <v>108.85</v>
      </c>
      <c r="F56" s="369">
        <f>F57</f>
        <v>108.85</v>
      </c>
      <c r="G56" s="370">
        <f>G57</f>
        <v>108.85</v>
      </c>
      <c r="H56" s="370">
        <f>H57</f>
        <v>108.85</v>
      </c>
      <c r="I56" s="370">
        <f>I57</f>
        <v>0</v>
      </c>
      <c r="J56" s="370">
        <f>J57</f>
        <v>0</v>
      </c>
      <c r="K56" s="369">
        <f>K57</f>
        <v>0</v>
      </c>
      <c r="L56" s="369">
        <f>L57</f>
        <v>0</v>
      </c>
      <c r="M56" s="369">
        <f>M57</f>
        <v>0</v>
      </c>
      <c r="N56" s="369">
        <f>N57</f>
        <v>0</v>
      </c>
      <c r="O56" s="369">
        <f>O57</f>
        <v>0</v>
      </c>
      <c r="P56" s="369">
        <f>P57</f>
        <v>0</v>
      </c>
      <c r="Q56" s="369">
        <f>Q57</f>
        <v>0</v>
      </c>
      <c r="R56" s="369">
        <f>R57</f>
        <v>0</v>
      </c>
      <c r="S56" s="369">
        <f>S57</f>
        <v>0</v>
      </c>
      <c r="T56" s="369">
        <f>T57</f>
        <v>0</v>
      </c>
      <c r="U56" s="369">
        <f>U57</f>
        <v>0</v>
      </c>
      <c r="V56" s="370">
        <f>V57</f>
        <v>0</v>
      </c>
    </row>
    <row r="57" ht="20.1" customHeight="1" spans="1:22">
      <c r="A57" s="367"/>
      <c r="B57" s="367"/>
      <c r="C57" s="367"/>
      <c r="D57" s="368" t="s">
        <v>120</v>
      </c>
      <c r="E57" s="369">
        <f t="shared" ref="E57:V57" si="16">E58+E60</f>
        <v>108.85</v>
      </c>
      <c r="F57" s="369">
        <f>F58+F60</f>
        <v>108.85</v>
      </c>
      <c r="G57" s="370">
        <f>G58+G60</f>
        <v>108.85</v>
      </c>
      <c r="H57" s="370">
        <f>H58+H60</f>
        <v>108.85</v>
      </c>
      <c r="I57" s="370">
        <f>I58+I60</f>
        <v>0</v>
      </c>
      <c r="J57" s="370">
        <f>J58+J60</f>
        <v>0</v>
      </c>
      <c r="K57" s="369">
        <f>K58+K60</f>
        <v>0</v>
      </c>
      <c r="L57" s="369">
        <f>L58+L60</f>
        <v>0</v>
      </c>
      <c r="M57" s="369">
        <f>M58+M60</f>
        <v>0</v>
      </c>
      <c r="N57" s="369">
        <f>N58+N60</f>
        <v>0</v>
      </c>
      <c r="O57" s="369">
        <f>O58+O60</f>
        <v>0</v>
      </c>
      <c r="P57" s="369">
        <f>P58+P60</f>
        <v>0</v>
      </c>
      <c r="Q57" s="369">
        <f>Q58+Q60</f>
        <v>0</v>
      </c>
      <c r="R57" s="369">
        <f>R58+R60</f>
        <v>0</v>
      </c>
      <c r="S57" s="369">
        <f>S58+S60</f>
        <v>0</v>
      </c>
      <c r="T57" s="369">
        <f>T58+T60</f>
        <v>0</v>
      </c>
      <c r="U57" s="369">
        <f>U58+U60</f>
        <v>0</v>
      </c>
      <c r="V57" s="370">
        <f>V58+V60</f>
        <v>0</v>
      </c>
    </row>
    <row r="58" ht="20.1" customHeight="1" spans="1:22">
      <c r="A58" s="367"/>
      <c r="B58" s="367"/>
      <c r="C58" s="367"/>
      <c r="D58" s="368" t="s">
        <v>121</v>
      </c>
      <c r="E58" s="369">
        <f t="shared" ref="E58:V58" si="17">E59</f>
        <v>34.64</v>
      </c>
      <c r="F58" s="369">
        <f>F59</f>
        <v>34.64</v>
      </c>
      <c r="G58" s="370">
        <f>G59</f>
        <v>34.64</v>
      </c>
      <c r="H58" s="370">
        <f>H59</f>
        <v>34.64</v>
      </c>
      <c r="I58" s="370">
        <f>I59</f>
        <v>0</v>
      </c>
      <c r="J58" s="370">
        <f>J59</f>
        <v>0</v>
      </c>
      <c r="K58" s="369">
        <f>K59</f>
        <v>0</v>
      </c>
      <c r="L58" s="369">
        <f>L59</f>
        <v>0</v>
      </c>
      <c r="M58" s="369">
        <f>M59</f>
        <v>0</v>
      </c>
      <c r="N58" s="369">
        <f>N59</f>
        <v>0</v>
      </c>
      <c r="O58" s="369">
        <f>O59</f>
        <v>0</v>
      </c>
      <c r="P58" s="369">
        <f>P59</f>
        <v>0</v>
      </c>
      <c r="Q58" s="369">
        <f>Q59</f>
        <v>0</v>
      </c>
      <c r="R58" s="369">
        <f>R59</f>
        <v>0</v>
      </c>
      <c r="S58" s="369">
        <f>S59</f>
        <v>0</v>
      </c>
      <c r="T58" s="369">
        <f>T59</f>
        <v>0</v>
      </c>
      <c r="U58" s="369">
        <f>U59</f>
        <v>0</v>
      </c>
      <c r="V58" s="370">
        <f>V59</f>
        <v>0</v>
      </c>
    </row>
    <row r="59" ht="20.1" customHeight="1" spans="1:22">
      <c r="A59" s="367" t="s">
        <v>122</v>
      </c>
      <c r="B59" s="367" t="s">
        <v>103</v>
      </c>
      <c r="C59" s="367" t="s">
        <v>70</v>
      </c>
      <c r="D59" s="368" t="s">
        <v>123</v>
      </c>
      <c r="E59" s="369">
        <v>34.64</v>
      </c>
      <c r="F59" s="369">
        <v>34.64</v>
      </c>
      <c r="G59" s="370">
        <v>34.64</v>
      </c>
      <c r="H59" s="370">
        <v>34.64</v>
      </c>
      <c r="I59" s="370">
        <v>0</v>
      </c>
      <c r="J59" s="370">
        <v>0</v>
      </c>
      <c r="K59" s="369">
        <v>0</v>
      </c>
      <c r="L59" s="369">
        <v>0</v>
      </c>
      <c r="M59" s="369">
        <v>0</v>
      </c>
      <c r="N59" s="369">
        <v>0</v>
      </c>
      <c r="O59" s="369">
        <v>0</v>
      </c>
      <c r="P59" s="369">
        <v>0</v>
      </c>
      <c r="Q59" s="369">
        <v>0</v>
      </c>
      <c r="R59" s="369">
        <v>0</v>
      </c>
      <c r="S59" s="369">
        <v>0</v>
      </c>
      <c r="T59" s="369">
        <v>0</v>
      </c>
      <c r="U59" s="369">
        <v>0</v>
      </c>
      <c r="V59" s="370">
        <v>0</v>
      </c>
    </row>
    <row r="60" ht="20.1" customHeight="1" spans="1:22">
      <c r="A60" s="367"/>
      <c r="B60" s="367"/>
      <c r="C60" s="367"/>
      <c r="D60" s="368" t="s">
        <v>124</v>
      </c>
      <c r="E60" s="369">
        <f t="shared" ref="E60:V60" si="18">E61</f>
        <v>74.21</v>
      </c>
      <c r="F60" s="369">
        <f>F61</f>
        <v>74.21</v>
      </c>
      <c r="G60" s="370">
        <f>G61</f>
        <v>74.21</v>
      </c>
      <c r="H60" s="370">
        <f>H61</f>
        <v>74.21</v>
      </c>
      <c r="I60" s="370">
        <f>I61</f>
        <v>0</v>
      </c>
      <c r="J60" s="370">
        <f>J61</f>
        <v>0</v>
      </c>
      <c r="K60" s="369">
        <f>K61</f>
        <v>0</v>
      </c>
      <c r="L60" s="369">
        <f>L61</f>
        <v>0</v>
      </c>
      <c r="M60" s="369">
        <f>M61</f>
        <v>0</v>
      </c>
      <c r="N60" s="369">
        <f>N61</f>
        <v>0</v>
      </c>
      <c r="O60" s="369">
        <f>O61</f>
        <v>0</v>
      </c>
      <c r="P60" s="369">
        <f>P61</f>
        <v>0</v>
      </c>
      <c r="Q60" s="369">
        <f>Q61</f>
        <v>0</v>
      </c>
      <c r="R60" s="369">
        <f>R61</f>
        <v>0</v>
      </c>
      <c r="S60" s="369">
        <f>S61</f>
        <v>0</v>
      </c>
      <c r="T60" s="369">
        <f>T61</f>
        <v>0</v>
      </c>
      <c r="U60" s="369">
        <f>U61</f>
        <v>0</v>
      </c>
      <c r="V60" s="370">
        <f>V61</f>
        <v>0</v>
      </c>
    </row>
    <row r="61" ht="20.1" customHeight="1" spans="1:22">
      <c r="A61" s="367" t="s">
        <v>122</v>
      </c>
      <c r="B61" s="367" t="s">
        <v>103</v>
      </c>
      <c r="C61" s="367" t="s">
        <v>103</v>
      </c>
      <c r="D61" s="368" t="s">
        <v>125</v>
      </c>
      <c r="E61" s="369">
        <v>74.21</v>
      </c>
      <c r="F61" s="369">
        <v>74.21</v>
      </c>
      <c r="G61" s="370">
        <v>74.21</v>
      </c>
      <c r="H61" s="370">
        <v>74.21</v>
      </c>
      <c r="I61" s="370">
        <v>0</v>
      </c>
      <c r="J61" s="370">
        <v>0</v>
      </c>
      <c r="K61" s="369">
        <v>0</v>
      </c>
      <c r="L61" s="369">
        <v>0</v>
      </c>
      <c r="M61" s="369">
        <v>0</v>
      </c>
      <c r="N61" s="369">
        <v>0</v>
      </c>
      <c r="O61" s="369">
        <v>0</v>
      </c>
      <c r="P61" s="369">
        <v>0</v>
      </c>
      <c r="Q61" s="369">
        <v>0</v>
      </c>
      <c r="R61" s="369">
        <v>0</v>
      </c>
      <c r="S61" s="369">
        <v>0</v>
      </c>
      <c r="T61" s="369">
        <v>0</v>
      </c>
      <c r="U61" s="369">
        <v>0</v>
      </c>
      <c r="V61" s="370">
        <v>0</v>
      </c>
    </row>
    <row r="62" ht="20.1" customHeight="1" spans="1:22">
      <c r="A62" s="367"/>
      <c r="B62" s="367"/>
      <c r="C62" s="367"/>
      <c r="D62" s="368" t="s">
        <v>126</v>
      </c>
      <c r="E62" s="369">
        <f t="shared" ref="E62:V62" si="19">E63</f>
        <v>33.15</v>
      </c>
      <c r="F62" s="369">
        <f>F63</f>
        <v>33.15</v>
      </c>
      <c r="G62" s="370">
        <f>G63</f>
        <v>33.15</v>
      </c>
      <c r="H62" s="370">
        <f>H63</f>
        <v>33.15</v>
      </c>
      <c r="I62" s="370">
        <f>I63</f>
        <v>0</v>
      </c>
      <c r="J62" s="370">
        <f>J63</f>
        <v>0</v>
      </c>
      <c r="K62" s="369">
        <f>K63</f>
        <v>0</v>
      </c>
      <c r="L62" s="369">
        <f>L63</f>
        <v>0</v>
      </c>
      <c r="M62" s="369">
        <f>M63</f>
        <v>0</v>
      </c>
      <c r="N62" s="369">
        <f>N63</f>
        <v>0</v>
      </c>
      <c r="O62" s="369">
        <f>O63</f>
        <v>0</v>
      </c>
      <c r="P62" s="369">
        <f>P63</f>
        <v>0</v>
      </c>
      <c r="Q62" s="369">
        <f>Q63</f>
        <v>0</v>
      </c>
      <c r="R62" s="369">
        <f>R63</f>
        <v>0</v>
      </c>
      <c r="S62" s="369">
        <f>S63</f>
        <v>0</v>
      </c>
      <c r="T62" s="369">
        <f>T63</f>
        <v>0</v>
      </c>
      <c r="U62" s="369">
        <f>U63</f>
        <v>0</v>
      </c>
      <c r="V62" s="370">
        <f>V63</f>
        <v>0</v>
      </c>
    </row>
    <row r="63" ht="20.1" customHeight="1" spans="1:22">
      <c r="A63" s="367"/>
      <c r="B63" s="367"/>
      <c r="C63" s="367"/>
      <c r="D63" s="368" t="s">
        <v>127</v>
      </c>
      <c r="E63" s="369">
        <f t="shared" ref="E63:V63" si="20">E64+E66</f>
        <v>33.15</v>
      </c>
      <c r="F63" s="369">
        <f>F64+F66</f>
        <v>33.15</v>
      </c>
      <c r="G63" s="370">
        <f>G64+G66</f>
        <v>33.15</v>
      </c>
      <c r="H63" s="370">
        <f>H64+H66</f>
        <v>33.15</v>
      </c>
      <c r="I63" s="370">
        <f>I64+I66</f>
        <v>0</v>
      </c>
      <c r="J63" s="370">
        <f>J64+J66</f>
        <v>0</v>
      </c>
      <c r="K63" s="369">
        <f>K64+K66</f>
        <v>0</v>
      </c>
      <c r="L63" s="369">
        <f>L64+L66</f>
        <v>0</v>
      </c>
      <c r="M63" s="369">
        <f>M64+M66</f>
        <v>0</v>
      </c>
      <c r="N63" s="369">
        <f>N64+N66</f>
        <v>0</v>
      </c>
      <c r="O63" s="369">
        <f>O64+O66</f>
        <v>0</v>
      </c>
      <c r="P63" s="369">
        <f>P64+P66</f>
        <v>0</v>
      </c>
      <c r="Q63" s="369">
        <f>Q64+Q66</f>
        <v>0</v>
      </c>
      <c r="R63" s="369">
        <f>R64+R66</f>
        <v>0</v>
      </c>
      <c r="S63" s="369">
        <f>S64+S66</f>
        <v>0</v>
      </c>
      <c r="T63" s="369">
        <f>T64+T66</f>
        <v>0</v>
      </c>
      <c r="U63" s="369">
        <f>U64+U66</f>
        <v>0</v>
      </c>
      <c r="V63" s="370">
        <f>V64+V66</f>
        <v>0</v>
      </c>
    </row>
    <row r="64" ht="20.1" customHeight="1" spans="1:22">
      <c r="A64" s="367"/>
      <c r="B64" s="367"/>
      <c r="C64" s="367"/>
      <c r="D64" s="368" t="s">
        <v>128</v>
      </c>
      <c r="E64" s="369">
        <f t="shared" ref="E64:V64" si="21">E65</f>
        <v>9.9</v>
      </c>
      <c r="F64" s="369">
        <f>F65</f>
        <v>9.9</v>
      </c>
      <c r="G64" s="370">
        <f>G65</f>
        <v>9.9</v>
      </c>
      <c r="H64" s="370">
        <f>H65</f>
        <v>9.9</v>
      </c>
      <c r="I64" s="370">
        <f>I65</f>
        <v>0</v>
      </c>
      <c r="J64" s="370">
        <f>J65</f>
        <v>0</v>
      </c>
      <c r="K64" s="369">
        <f>K65</f>
        <v>0</v>
      </c>
      <c r="L64" s="369">
        <f>L65</f>
        <v>0</v>
      </c>
      <c r="M64" s="369">
        <f>M65</f>
        <v>0</v>
      </c>
      <c r="N64" s="369">
        <f>N65</f>
        <v>0</v>
      </c>
      <c r="O64" s="369">
        <f>O65</f>
        <v>0</v>
      </c>
      <c r="P64" s="369">
        <f>P65</f>
        <v>0</v>
      </c>
      <c r="Q64" s="369">
        <f>Q65</f>
        <v>0</v>
      </c>
      <c r="R64" s="369">
        <f>R65</f>
        <v>0</v>
      </c>
      <c r="S64" s="369">
        <f>S65</f>
        <v>0</v>
      </c>
      <c r="T64" s="369">
        <f>T65</f>
        <v>0</v>
      </c>
      <c r="U64" s="369">
        <f>U65</f>
        <v>0</v>
      </c>
      <c r="V64" s="370">
        <f>V65</f>
        <v>0</v>
      </c>
    </row>
    <row r="65" ht="20.1" customHeight="1" spans="1:22">
      <c r="A65" s="367" t="s">
        <v>129</v>
      </c>
      <c r="B65" s="367" t="s">
        <v>130</v>
      </c>
      <c r="C65" s="367" t="s">
        <v>70</v>
      </c>
      <c r="D65" s="368" t="s">
        <v>131</v>
      </c>
      <c r="E65" s="369">
        <v>9.9</v>
      </c>
      <c r="F65" s="369">
        <v>9.9</v>
      </c>
      <c r="G65" s="370">
        <v>9.9</v>
      </c>
      <c r="H65" s="370">
        <v>9.9</v>
      </c>
      <c r="I65" s="370">
        <v>0</v>
      </c>
      <c r="J65" s="370">
        <v>0</v>
      </c>
      <c r="K65" s="369">
        <v>0</v>
      </c>
      <c r="L65" s="369">
        <v>0</v>
      </c>
      <c r="M65" s="369">
        <v>0</v>
      </c>
      <c r="N65" s="369">
        <v>0</v>
      </c>
      <c r="O65" s="369">
        <v>0</v>
      </c>
      <c r="P65" s="369">
        <v>0</v>
      </c>
      <c r="Q65" s="369">
        <v>0</v>
      </c>
      <c r="R65" s="369">
        <v>0</v>
      </c>
      <c r="S65" s="369">
        <v>0</v>
      </c>
      <c r="T65" s="369">
        <v>0</v>
      </c>
      <c r="U65" s="369">
        <v>0</v>
      </c>
      <c r="V65" s="370">
        <v>0</v>
      </c>
    </row>
    <row r="66" ht="20.1" customHeight="1" spans="1:22">
      <c r="A66" s="367"/>
      <c r="B66" s="367"/>
      <c r="C66" s="367"/>
      <c r="D66" s="368" t="s">
        <v>132</v>
      </c>
      <c r="E66" s="369">
        <f t="shared" ref="E66:V66" si="22">E67</f>
        <v>23.25</v>
      </c>
      <c r="F66" s="369">
        <f>F67</f>
        <v>23.25</v>
      </c>
      <c r="G66" s="370">
        <f>G67</f>
        <v>23.25</v>
      </c>
      <c r="H66" s="370">
        <f>H67</f>
        <v>23.25</v>
      </c>
      <c r="I66" s="370">
        <f>I67</f>
        <v>0</v>
      </c>
      <c r="J66" s="370">
        <f>J67</f>
        <v>0</v>
      </c>
      <c r="K66" s="369">
        <f>K67</f>
        <v>0</v>
      </c>
      <c r="L66" s="369">
        <f>L67</f>
        <v>0</v>
      </c>
      <c r="M66" s="369">
        <f>M67</f>
        <v>0</v>
      </c>
      <c r="N66" s="369">
        <f>N67</f>
        <v>0</v>
      </c>
      <c r="O66" s="369">
        <f>O67</f>
        <v>0</v>
      </c>
      <c r="P66" s="369">
        <f>P67</f>
        <v>0</v>
      </c>
      <c r="Q66" s="369">
        <f>Q67</f>
        <v>0</v>
      </c>
      <c r="R66" s="369">
        <f>R67</f>
        <v>0</v>
      </c>
      <c r="S66" s="369">
        <f>S67</f>
        <v>0</v>
      </c>
      <c r="T66" s="369">
        <f>T67</f>
        <v>0</v>
      </c>
      <c r="U66" s="369">
        <f>U67</f>
        <v>0</v>
      </c>
      <c r="V66" s="370">
        <f>V67</f>
        <v>0</v>
      </c>
    </row>
    <row r="67" ht="20.1" customHeight="1" spans="1:22">
      <c r="A67" s="367" t="s">
        <v>129</v>
      </c>
      <c r="B67" s="367" t="s">
        <v>130</v>
      </c>
      <c r="C67" s="367" t="s">
        <v>80</v>
      </c>
      <c r="D67" s="368" t="s">
        <v>131</v>
      </c>
      <c r="E67" s="369">
        <v>23.25</v>
      </c>
      <c r="F67" s="369">
        <v>23.25</v>
      </c>
      <c r="G67" s="370">
        <v>23.25</v>
      </c>
      <c r="H67" s="370">
        <v>23.25</v>
      </c>
      <c r="I67" s="370">
        <v>0</v>
      </c>
      <c r="J67" s="370">
        <v>0</v>
      </c>
      <c r="K67" s="369">
        <v>0</v>
      </c>
      <c r="L67" s="369">
        <v>0</v>
      </c>
      <c r="M67" s="369">
        <v>0</v>
      </c>
      <c r="N67" s="369">
        <v>0</v>
      </c>
      <c r="O67" s="369">
        <v>0</v>
      </c>
      <c r="P67" s="369">
        <v>0</v>
      </c>
      <c r="Q67" s="369">
        <v>0</v>
      </c>
      <c r="R67" s="369">
        <v>0</v>
      </c>
      <c r="S67" s="369">
        <v>0</v>
      </c>
      <c r="T67" s="369">
        <v>0</v>
      </c>
      <c r="U67" s="369">
        <v>0</v>
      </c>
      <c r="V67" s="370">
        <v>0</v>
      </c>
    </row>
  </sheetData>
  <mergeCells count="29">
    <mergeCell ref="A1:V1"/>
    <mergeCell ref="A2:D2"/>
    <mergeCell ref="F3:Q3"/>
    <mergeCell ref="R3:S3"/>
    <mergeCell ref="G4:I4"/>
    <mergeCell ref="J4:O4"/>
    <mergeCell ref="A5:A6"/>
    <mergeCell ref="B5:B6"/>
    <mergeCell ref="C5:C6"/>
    <mergeCell ref="D3:D6"/>
    <mergeCell ref="E3:E6"/>
    <mergeCell ref="F4:F6"/>
    <mergeCell ref="G5:G6"/>
    <mergeCell ref="H5:H6"/>
    <mergeCell ref="I5:I6"/>
    <mergeCell ref="J5:J6"/>
    <mergeCell ref="K5:K6"/>
    <mergeCell ref="L5:L6"/>
    <mergeCell ref="M5:M6"/>
    <mergeCell ref="N5:N6"/>
    <mergeCell ref="O5:O6"/>
    <mergeCell ref="P4:P6"/>
    <mergeCell ref="Q4:Q6"/>
    <mergeCell ref="R4:R6"/>
    <mergeCell ref="S4:S6"/>
    <mergeCell ref="T3:T6"/>
    <mergeCell ref="U3:U6"/>
    <mergeCell ref="V3:V6"/>
    <mergeCell ref="A3:C4"/>
  </mergeCells>
  <printOptions horizontalCentered="1"/>
  <pageMargins left="0.550694444444444" right="0.550694444444444" top="0.786805555555556" bottom="0.786805555555556" header="0.511805555555556" footer="0.511805555555556"/>
  <pageSetup paperSize="9" scale="57" fitToHeight="99"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L67"/>
  <sheetViews>
    <sheetView showGridLines="0" showZeros="0" workbookViewId="0">
      <selection activeCell="A1" sqref="A1:L1"/>
    </sheetView>
  </sheetViews>
  <sheetFormatPr defaultColWidth="9" defaultRowHeight="11.25"/>
  <cols>
    <col min="1" max="3" width="4.5" style="202" customWidth="1"/>
    <col min="4" max="4" width="25.5" style="202" customWidth="1"/>
    <col min="5" max="6" width="12.625" style="202" customWidth="1"/>
    <col min="7" max="7" width="11.875" style="202" customWidth="1"/>
    <col min="8" max="8" width="12.625" style="202" customWidth="1"/>
    <col min="9" max="9" width="12.75" style="202" customWidth="1"/>
    <col min="10" max="12" width="12.625" style="202" customWidth="1"/>
    <col min="13" max="16384" width="9" style="202"/>
  </cols>
  <sheetData>
    <row r="1" ht="42" customHeight="1" spans="1:12">
      <c r="A1" s="203" t="s">
        <v>133</v>
      </c>
      <c r="B1" s="203"/>
      <c r="C1" s="203"/>
      <c r="D1" s="203"/>
      <c r="E1" s="203"/>
      <c r="F1" s="203"/>
      <c r="G1" s="203"/>
      <c r="H1" s="203"/>
      <c r="I1" s="203"/>
      <c r="J1" s="203"/>
      <c r="K1" s="203"/>
      <c r="L1" s="203"/>
    </row>
    <row r="2" ht="15.75" customHeight="1" spans="1:12">
      <c r="A2" s="204" t="s">
        <v>1</v>
      </c>
      <c r="B2" s="205"/>
      <c r="C2" s="205"/>
      <c r="D2" s="205"/>
      <c r="E2" s="206"/>
      <c r="F2" s="206"/>
      <c r="G2" s="207"/>
      <c r="H2" s="207"/>
      <c r="I2" s="207"/>
      <c r="J2" s="207"/>
      <c r="K2" s="207"/>
      <c r="L2" s="179" t="s">
        <v>2</v>
      </c>
    </row>
    <row r="3" s="199" customFormat="1" ht="16.5" customHeight="1" spans="1:12">
      <c r="A3" s="333" t="s">
        <v>134</v>
      </c>
      <c r="B3" s="334"/>
      <c r="C3" s="335"/>
      <c r="D3" s="336" t="s">
        <v>135</v>
      </c>
      <c r="E3" s="337" t="s">
        <v>42</v>
      </c>
      <c r="F3" s="338" t="s">
        <v>136</v>
      </c>
      <c r="G3" s="338"/>
      <c r="H3" s="338"/>
      <c r="I3" s="338"/>
      <c r="J3" s="338"/>
      <c r="K3" s="338"/>
      <c r="L3" s="338"/>
    </row>
    <row r="4" s="199" customFormat="1" ht="14.25" customHeight="1" spans="1:12">
      <c r="A4" s="339" t="s">
        <v>53</v>
      </c>
      <c r="B4" s="340" t="s">
        <v>54</v>
      </c>
      <c r="C4" s="340" t="s">
        <v>55</v>
      </c>
      <c r="D4" s="341"/>
      <c r="E4" s="337"/>
      <c r="F4" s="337" t="s">
        <v>7</v>
      </c>
      <c r="G4" s="342" t="s">
        <v>137</v>
      </c>
      <c r="H4" s="342"/>
      <c r="I4" s="342"/>
      <c r="J4" s="349" t="s">
        <v>138</v>
      </c>
      <c r="K4" s="350"/>
      <c r="L4" s="351"/>
    </row>
    <row r="5" s="199" customFormat="1" ht="24.75" customHeight="1" spans="1:12">
      <c r="A5" s="339"/>
      <c r="B5" s="340"/>
      <c r="C5" s="340"/>
      <c r="D5" s="343"/>
      <c r="E5" s="337"/>
      <c r="F5" s="337"/>
      <c r="G5" s="337" t="s">
        <v>17</v>
      </c>
      <c r="H5" s="337" t="s">
        <v>139</v>
      </c>
      <c r="I5" s="337" t="s">
        <v>140</v>
      </c>
      <c r="J5" s="337" t="s">
        <v>17</v>
      </c>
      <c r="K5" s="337" t="s">
        <v>141</v>
      </c>
      <c r="L5" s="337" t="s">
        <v>142</v>
      </c>
    </row>
    <row r="6" s="199" customFormat="1" ht="20.1" customHeight="1" spans="1:12">
      <c r="A6" s="344" t="s">
        <v>65</v>
      </c>
      <c r="B6" s="340" t="s">
        <v>65</v>
      </c>
      <c r="C6" s="340" t="s">
        <v>65</v>
      </c>
      <c r="D6" s="340" t="s">
        <v>65</v>
      </c>
      <c r="E6" s="338">
        <v>1</v>
      </c>
      <c r="F6" s="338">
        <v>2</v>
      </c>
      <c r="G6" s="338">
        <v>3</v>
      </c>
      <c r="H6" s="338">
        <v>4</v>
      </c>
      <c r="I6" s="338">
        <v>5</v>
      </c>
      <c r="J6" s="338">
        <v>6</v>
      </c>
      <c r="K6" s="338">
        <v>7</v>
      </c>
      <c r="L6" s="338">
        <v>8</v>
      </c>
    </row>
    <row r="7" s="200" customFormat="1" ht="20.1" customHeight="1" spans="1:12">
      <c r="A7" s="345"/>
      <c r="B7" s="346"/>
      <c r="C7" s="346"/>
      <c r="D7" s="347" t="s">
        <v>7</v>
      </c>
      <c r="E7" s="348">
        <f t="shared" ref="E7:L7" si="0">E8+E55+E62</f>
        <v>3455.57</v>
      </c>
      <c r="F7" s="348">
        <f>F8+F55+F62</f>
        <v>3455.57</v>
      </c>
      <c r="G7" s="348">
        <f>G8+G55+G62</f>
        <v>945.79</v>
      </c>
      <c r="H7" s="348">
        <f>H8+H55+H62</f>
        <v>919.09</v>
      </c>
      <c r="I7" s="348">
        <f>I8+I55+I62</f>
        <v>26.7</v>
      </c>
      <c r="J7" s="348">
        <f>J8+J55+J62</f>
        <v>2509.78</v>
      </c>
      <c r="K7" s="348">
        <f>K8+K55+K62</f>
        <v>143.78</v>
      </c>
      <c r="L7" s="348">
        <f>L8+L55+L62</f>
        <v>2366</v>
      </c>
    </row>
    <row r="8" s="201" customFormat="1" ht="20.1" customHeight="1" spans="1:12">
      <c r="A8" s="345" t="s">
        <v>69</v>
      </c>
      <c r="B8" s="346"/>
      <c r="C8" s="346"/>
      <c r="D8" s="347" t="s">
        <v>66</v>
      </c>
      <c r="E8" s="348">
        <f t="shared" ref="E8:L8" si="1">E9+E43+E46+E52</f>
        <v>3313.57</v>
      </c>
      <c r="F8" s="348">
        <f>F9+F43+F46+F52</f>
        <v>3313.57</v>
      </c>
      <c r="G8" s="348">
        <f>G9+G43+G46+G52</f>
        <v>803.79</v>
      </c>
      <c r="H8" s="348">
        <f>H9+H43+H46+H52</f>
        <v>777.09</v>
      </c>
      <c r="I8" s="348">
        <f>I9+I43+I46+I52</f>
        <v>26.7</v>
      </c>
      <c r="J8" s="348">
        <f>J9+J43+J46+J52</f>
        <v>2509.78</v>
      </c>
      <c r="K8" s="348">
        <f>K9+K43+K46+K52</f>
        <v>143.78</v>
      </c>
      <c r="L8" s="348">
        <f>L9+L43+L46+L52</f>
        <v>2366</v>
      </c>
    </row>
    <row r="9" s="201" customFormat="1" ht="20.1" customHeight="1" spans="1:12">
      <c r="A9" s="345"/>
      <c r="B9" s="346" t="s">
        <v>70</v>
      </c>
      <c r="C9" s="346"/>
      <c r="D9" s="347" t="s">
        <v>67</v>
      </c>
      <c r="E9" s="348">
        <f t="shared" ref="E9:L9" si="2">E10+E19+E24+E26+E29</f>
        <v>3206.57</v>
      </c>
      <c r="F9" s="348">
        <f>F10+F19+F24+F26+F29</f>
        <v>3206.57</v>
      </c>
      <c r="G9" s="348">
        <f>G10+G19+G24+G26+G29</f>
        <v>803.79</v>
      </c>
      <c r="H9" s="348">
        <f>H10+H19+H24+H26+H29</f>
        <v>777.09</v>
      </c>
      <c r="I9" s="348">
        <f>I10+I19+I24+I26+I29</f>
        <v>26.7</v>
      </c>
      <c r="J9" s="348">
        <f>J10+J19+J24+J26+J29</f>
        <v>2402.78</v>
      </c>
      <c r="K9" s="348">
        <f>K10+K19+K24+K26+K29</f>
        <v>108.78</v>
      </c>
      <c r="L9" s="348">
        <f>L10+L19+L24+L26+L29</f>
        <v>2294</v>
      </c>
    </row>
    <row r="10" s="201" customFormat="1" ht="20.1" customHeight="1" spans="1:12">
      <c r="A10" s="345"/>
      <c r="B10" s="346"/>
      <c r="C10" s="346" t="s">
        <v>70</v>
      </c>
      <c r="D10" s="347" t="s">
        <v>68</v>
      </c>
      <c r="E10" s="348">
        <f t="shared" ref="E10:L10" si="3">SUM(E11:E18)</f>
        <v>173.16</v>
      </c>
      <c r="F10" s="348">
        <f>SUM(F11:F18)</f>
        <v>173.16</v>
      </c>
      <c r="G10" s="348">
        <f>SUM(G11:G18)</f>
        <v>173.16</v>
      </c>
      <c r="H10" s="348">
        <f>SUM(H11:H18)</f>
        <v>153.9</v>
      </c>
      <c r="I10" s="348">
        <f>SUM(I11:I18)</f>
        <v>19.26</v>
      </c>
      <c r="J10" s="348">
        <f>SUM(J11:J18)</f>
        <v>0</v>
      </c>
      <c r="K10" s="348">
        <f>SUM(K11:K18)</f>
        <v>0</v>
      </c>
      <c r="L10" s="348">
        <f>SUM(L11:L18)</f>
        <v>0</v>
      </c>
    </row>
    <row r="11" s="201" customFormat="1" ht="20.1" customHeight="1" spans="1:12">
      <c r="A11" s="345" t="s">
        <v>143</v>
      </c>
      <c r="B11" s="346" t="s">
        <v>144</v>
      </c>
      <c r="C11" s="346" t="s">
        <v>144</v>
      </c>
      <c r="D11" s="347" t="s">
        <v>78</v>
      </c>
      <c r="E11" s="348">
        <v>15.78</v>
      </c>
      <c r="F11" s="348">
        <v>15.78</v>
      </c>
      <c r="G11" s="348">
        <v>15.78</v>
      </c>
      <c r="H11" s="348">
        <v>0</v>
      </c>
      <c r="I11" s="348">
        <v>15.78</v>
      </c>
      <c r="J11" s="348">
        <v>0</v>
      </c>
      <c r="K11" s="348">
        <v>0</v>
      </c>
      <c r="L11" s="348">
        <v>0</v>
      </c>
    </row>
    <row r="12" s="201" customFormat="1" ht="20.1" customHeight="1" spans="1:12">
      <c r="A12" s="345" t="s">
        <v>143</v>
      </c>
      <c r="B12" s="346" t="s">
        <v>144</v>
      </c>
      <c r="C12" s="346" t="s">
        <v>144</v>
      </c>
      <c r="D12" s="347" t="s">
        <v>76</v>
      </c>
      <c r="E12" s="348">
        <v>8.79</v>
      </c>
      <c r="F12" s="348">
        <v>8.79</v>
      </c>
      <c r="G12" s="348">
        <v>8.79</v>
      </c>
      <c r="H12" s="348">
        <v>8.79</v>
      </c>
      <c r="I12" s="348">
        <v>0</v>
      </c>
      <c r="J12" s="348">
        <v>0</v>
      </c>
      <c r="K12" s="348">
        <v>0</v>
      </c>
      <c r="L12" s="348">
        <v>0</v>
      </c>
    </row>
    <row r="13" s="201" customFormat="1" ht="20.1" customHeight="1" spans="1:12">
      <c r="A13" s="345" t="s">
        <v>143</v>
      </c>
      <c r="B13" s="346" t="s">
        <v>144</v>
      </c>
      <c r="C13" s="346" t="s">
        <v>144</v>
      </c>
      <c r="D13" s="347" t="s">
        <v>77</v>
      </c>
      <c r="E13" s="348">
        <v>3.48</v>
      </c>
      <c r="F13" s="348">
        <v>3.48</v>
      </c>
      <c r="G13" s="348">
        <v>3.48</v>
      </c>
      <c r="H13" s="348">
        <v>0</v>
      </c>
      <c r="I13" s="348">
        <v>3.48</v>
      </c>
      <c r="J13" s="348">
        <v>0</v>
      </c>
      <c r="K13" s="348">
        <v>0</v>
      </c>
      <c r="L13" s="348">
        <v>0</v>
      </c>
    </row>
    <row r="14" s="201" customFormat="1" ht="20.1" customHeight="1" spans="1:12">
      <c r="A14" s="345" t="s">
        <v>143</v>
      </c>
      <c r="B14" s="346" t="s">
        <v>144</v>
      </c>
      <c r="C14" s="346" t="s">
        <v>144</v>
      </c>
      <c r="D14" s="347" t="s">
        <v>73</v>
      </c>
      <c r="E14" s="348">
        <v>0.28</v>
      </c>
      <c r="F14" s="348">
        <v>0.28</v>
      </c>
      <c r="G14" s="348">
        <v>0.28</v>
      </c>
      <c r="H14" s="348">
        <v>0.28</v>
      </c>
      <c r="I14" s="348">
        <v>0</v>
      </c>
      <c r="J14" s="348">
        <v>0</v>
      </c>
      <c r="K14" s="348">
        <v>0</v>
      </c>
      <c r="L14" s="348">
        <v>0</v>
      </c>
    </row>
    <row r="15" s="201" customFormat="1" ht="20.1" customHeight="1" spans="1:12">
      <c r="A15" s="345" t="s">
        <v>143</v>
      </c>
      <c r="B15" s="346" t="s">
        <v>144</v>
      </c>
      <c r="C15" s="346" t="s">
        <v>144</v>
      </c>
      <c r="D15" s="347" t="s">
        <v>71</v>
      </c>
      <c r="E15" s="348">
        <v>133.54</v>
      </c>
      <c r="F15" s="348">
        <v>133.54</v>
      </c>
      <c r="G15" s="348">
        <v>133.54</v>
      </c>
      <c r="H15" s="348">
        <v>133.54</v>
      </c>
      <c r="I15" s="348">
        <v>0</v>
      </c>
      <c r="J15" s="348">
        <v>0</v>
      </c>
      <c r="K15" s="348">
        <v>0</v>
      </c>
      <c r="L15" s="348">
        <v>0</v>
      </c>
    </row>
    <row r="16" s="201" customFormat="1" ht="20.1" customHeight="1" spans="1:12">
      <c r="A16" s="345" t="s">
        <v>143</v>
      </c>
      <c r="B16" s="346" t="s">
        <v>144</v>
      </c>
      <c r="C16" s="346" t="s">
        <v>144</v>
      </c>
      <c r="D16" s="347" t="s">
        <v>72</v>
      </c>
      <c r="E16" s="348">
        <v>6.64</v>
      </c>
      <c r="F16" s="348">
        <v>6.64</v>
      </c>
      <c r="G16" s="348">
        <v>6.64</v>
      </c>
      <c r="H16" s="348">
        <v>6.64</v>
      </c>
      <c r="I16" s="348">
        <v>0</v>
      </c>
      <c r="J16" s="348">
        <v>0</v>
      </c>
      <c r="K16" s="348">
        <v>0</v>
      </c>
      <c r="L16" s="348">
        <v>0</v>
      </c>
    </row>
    <row r="17" s="201" customFormat="1" ht="20.1" customHeight="1" spans="1:12">
      <c r="A17" s="345" t="s">
        <v>143</v>
      </c>
      <c r="B17" s="346" t="s">
        <v>144</v>
      </c>
      <c r="C17" s="346" t="s">
        <v>144</v>
      </c>
      <c r="D17" s="347" t="s">
        <v>74</v>
      </c>
      <c r="E17" s="348">
        <v>0.7</v>
      </c>
      <c r="F17" s="348">
        <v>0.7</v>
      </c>
      <c r="G17" s="348">
        <v>0.7</v>
      </c>
      <c r="H17" s="348">
        <v>0.7</v>
      </c>
      <c r="I17" s="348">
        <v>0</v>
      </c>
      <c r="J17" s="348">
        <v>0</v>
      </c>
      <c r="K17" s="348">
        <v>0</v>
      </c>
      <c r="L17" s="348">
        <v>0</v>
      </c>
    </row>
    <row r="18" s="201" customFormat="1" ht="20.1" customHeight="1" spans="1:12">
      <c r="A18" s="345" t="s">
        <v>143</v>
      </c>
      <c r="B18" s="346" t="s">
        <v>144</v>
      </c>
      <c r="C18" s="346" t="s">
        <v>144</v>
      </c>
      <c r="D18" s="347" t="s">
        <v>75</v>
      </c>
      <c r="E18" s="348">
        <v>3.95</v>
      </c>
      <c r="F18" s="348">
        <v>3.95</v>
      </c>
      <c r="G18" s="348">
        <v>3.95</v>
      </c>
      <c r="H18" s="348">
        <v>3.95</v>
      </c>
      <c r="I18" s="348">
        <v>0</v>
      </c>
      <c r="J18" s="348">
        <v>0</v>
      </c>
      <c r="K18" s="348">
        <v>0</v>
      </c>
      <c r="L18" s="348">
        <v>0</v>
      </c>
    </row>
    <row r="19" s="201" customFormat="1" ht="20.1" customHeight="1" spans="1:12">
      <c r="A19" s="345"/>
      <c r="B19" s="346"/>
      <c r="C19" s="346" t="s">
        <v>80</v>
      </c>
      <c r="D19" s="347" t="s">
        <v>79</v>
      </c>
      <c r="E19" s="348">
        <f t="shared" ref="E19:L19" si="4">SUM(E20:E23)</f>
        <v>1434</v>
      </c>
      <c r="F19" s="348">
        <f>SUM(F20:F23)</f>
        <v>1434</v>
      </c>
      <c r="G19" s="348">
        <f>SUM(G20:G23)</f>
        <v>0</v>
      </c>
      <c r="H19" s="348">
        <f>SUM(H20:H23)</f>
        <v>0</v>
      </c>
      <c r="I19" s="348">
        <f>SUM(I20:I23)</f>
        <v>0</v>
      </c>
      <c r="J19" s="348">
        <f>SUM(J20:J23)</f>
        <v>1434</v>
      </c>
      <c r="K19" s="348">
        <f>SUM(K20:K23)</f>
        <v>34</v>
      </c>
      <c r="L19" s="348">
        <f>SUM(L20:L23)</f>
        <v>1400</v>
      </c>
    </row>
    <row r="20" s="201" customFormat="1" ht="20.1" customHeight="1" spans="1:12">
      <c r="A20" s="345" t="s">
        <v>143</v>
      </c>
      <c r="B20" s="346" t="s">
        <v>144</v>
      </c>
      <c r="C20" s="346" t="s">
        <v>145</v>
      </c>
      <c r="D20" s="347" t="s">
        <v>82</v>
      </c>
      <c r="E20" s="348">
        <v>30</v>
      </c>
      <c r="F20" s="348">
        <v>30</v>
      </c>
      <c r="G20" s="348">
        <v>0</v>
      </c>
      <c r="H20" s="348">
        <v>0</v>
      </c>
      <c r="I20" s="348">
        <v>0</v>
      </c>
      <c r="J20" s="348">
        <v>30</v>
      </c>
      <c r="K20" s="348">
        <v>30</v>
      </c>
      <c r="L20" s="348">
        <v>0</v>
      </c>
    </row>
    <row r="21" s="201" customFormat="1" ht="20.1" customHeight="1" spans="1:12">
      <c r="A21" s="345" t="s">
        <v>143</v>
      </c>
      <c r="B21" s="346" t="s">
        <v>144</v>
      </c>
      <c r="C21" s="346" t="s">
        <v>145</v>
      </c>
      <c r="D21" s="347" t="s">
        <v>83</v>
      </c>
      <c r="E21" s="348">
        <v>1000</v>
      </c>
      <c r="F21" s="348">
        <v>1000</v>
      </c>
      <c r="G21" s="348">
        <v>0</v>
      </c>
      <c r="H21" s="348">
        <v>0</v>
      </c>
      <c r="I21" s="348">
        <v>0</v>
      </c>
      <c r="J21" s="348">
        <v>1000</v>
      </c>
      <c r="K21" s="348">
        <v>0</v>
      </c>
      <c r="L21" s="348">
        <v>1000</v>
      </c>
    </row>
    <row r="22" s="201" customFormat="1" ht="20.1" customHeight="1" spans="1:12">
      <c r="A22" s="345" t="s">
        <v>143</v>
      </c>
      <c r="B22" s="346" t="s">
        <v>144</v>
      </c>
      <c r="C22" s="346" t="s">
        <v>145</v>
      </c>
      <c r="D22" s="347" t="s">
        <v>84</v>
      </c>
      <c r="E22" s="348">
        <v>400</v>
      </c>
      <c r="F22" s="348">
        <v>400</v>
      </c>
      <c r="G22" s="348">
        <v>0</v>
      </c>
      <c r="H22" s="348">
        <v>0</v>
      </c>
      <c r="I22" s="348">
        <v>0</v>
      </c>
      <c r="J22" s="348">
        <v>400</v>
      </c>
      <c r="K22" s="348">
        <v>0</v>
      </c>
      <c r="L22" s="348">
        <v>400</v>
      </c>
    </row>
    <row r="23" s="201" customFormat="1" ht="20.1" customHeight="1" spans="1:12">
      <c r="A23" s="345" t="s">
        <v>143</v>
      </c>
      <c r="B23" s="346" t="s">
        <v>144</v>
      </c>
      <c r="C23" s="346" t="s">
        <v>145</v>
      </c>
      <c r="D23" s="347" t="s">
        <v>81</v>
      </c>
      <c r="E23" s="348">
        <v>4</v>
      </c>
      <c r="F23" s="348">
        <v>4</v>
      </c>
      <c r="G23" s="348">
        <v>0</v>
      </c>
      <c r="H23" s="348">
        <v>0</v>
      </c>
      <c r="I23" s="348">
        <v>0</v>
      </c>
      <c r="J23" s="348">
        <v>4</v>
      </c>
      <c r="K23" s="348">
        <v>4</v>
      </c>
      <c r="L23" s="348">
        <v>0</v>
      </c>
    </row>
    <row r="24" s="201" customFormat="1" ht="20.1" customHeight="1" spans="1:12">
      <c r="A24" s="345"/>
      <c r="B24" s="346"/>
      <c r="C24" s="346" t="s">
        <v>86</v>
      </c>
      <c r="D24" s="347" t="s">
        <v>85</v>
      </c>
      <c r="E24" s="348">
        <f t="shared" ref="E24:L24" si="5">E25</f>
        <v>19.78</v>
      </c>
      <c r="F24" s="348">
        <f>F25</f>
        <v>19.78</v>
      </c>
      <c r="G24" s="348">
        <f>G25</f>
        <v>0</v>
      </c>
      <c r="H24" s="348">
        <f>H25</f>
        <v>0</v>
      </c>
      <c r="I24" s="348">
        <f>I25</f>
        <v>0</v>
      </c>
      <c r="J24" s="348">
        <f>J25</f>
        <v>19.78</v>
      </c>
      <c r="K24" s="348">
        <f>K25</f>
        <v>19.78</v>
      </c>
      <c r="L24" s="348">
        <f>L25</f>
        <v>0</v>
      </c>
    </row>
    <row r="25" s="201" customFormat="1" ht="20.1" customHeight="1" spans="1:12">
      <c r="A25" s="345" t="s">
        <v>143</v>
      </c>
      <c r="B25" s="346" t="s">
        <v>144</v>
      </c>
      <c r="C25" s="346" t="s">
        <v>146</v>
      </c>
      <c r="D25" s="347" t="s">
        <v>87</v>
      </c>
      <c r="E25" s="348">
        <v>19.78</v>
      </c>
      <c r="F25" s="348">
        <v>19.78</v>
      </c>
      <c r="G25" s="348">
        <v>0</v>
      </c>
      <c r="H25" s="348">
        <v>0</v>
      </c>
      <c r="I25" s="348">
        <v>0</v>
      </c>
      <c r="J25" s="348">
        <v>19.78</v>
      </c>
      <c r="K25" s="348">
        <v>19.78</v>
      </c>
      <c r="L25" s="348">
        <v>0</v>
      </c>
    </row>
    <row r="26" s="201" customFormat="1" ht="20.1" customHeight="1" spans="1:12">
      <c r="A26" s="345"/>
      <c r="B26" s="346"/>
      <c r="C26" s="346" t="s">
        <v>89</v>
      </c>
      <c r="D26" s="347" t="s">
        <v>88</v>
      </c>
      <c r="E26" s="348">
        <f t="shared" ref="E26:L26" si="6">SUM(E27:E28)</f>
        <v>745</v>
      </c>
      <c r="F26" s="348">
        <f>SUM(F27:F28)</f>
        <v>745</v>
      </c>
      <c r="G26" s="348">
        <f>SUM(G27:G28)</f>
        <v>0</v>
      </c>
      <c r="H26" s="348">
        <f>SUM(H27:H28)</f>
        <v>0</v>
      </c>
      <c r="I26" s="348">
        <f>SUM(I27:I28)</f>
        <v>0</v>
      </c>
      <c r="J26" s="348">
        <f>SUM(J27:J28)</f>
        <v>745</v>
      </c>
      <c r="K26" s="348">
        <f>SUM(K27:K28)</f>
        <v>0</v>
      </c>
      <c r="L26" s="348">
        <f>SUM(L27:L28)</f>
        <v>745</v>
      </c>
    </row>
    <row r="27" s="201" customFormat="1" ht="20.1" customHeight="1" spans="1:12">
      <c r="A27" s="345" t="s">
        <v>143</v>
      </c>
      <c r="B27" s="346" t="s">
        <v>144</v>
      </c>
      <c r="C27" s="346" t="s">
        <v>147</v>
      </c>
      <c r="D27" s="347" t="s">
        <v>90</v>
      </c>
      <c r="E27" s="348">
        <v>645</v>
      </c>
      <c r="F27" s="348">
        <v>645</v>
      </c>
      <c r="G27" s="348">
        <v>0</v>
      </c>
      <c r="H27" s="348">
        <v>0</v>
      </c>
      <c r="I27" s="348">
        <v>0</v>
      </c>
      <c r="J27" s="348">
        <v>645</v>
      </c>
      <c r="K27" s="348">
        <v>0</v>
      </c>
      <c r="L27" s="348">
        <v>645</v>
      </c>
    </row>
    <row r="28" s="201" customFormat="1" ht="20.1" customHeight="1" spans="1:12">
      <c r="A28" s="345" t="s">
        <v>143</v>
      </c>
      <c r="B28" s="346" t="s">
        <v>144</v>
      </c>
      <c r="C28" s="346" t="s">
        <v>147</v>
      </c>
      <c r="D28" s="347" t="s">
        <v>91</v>
      </c>
      <c r="E28" s="348">
        <v>100</v>
      </c>
      <c r="F28" s="348">
        <v>100</v>
      </c>
      <c r="G28" s="348">
        <v>0</v>
      </c>
      <c r="H28" s="348">
        <v>0</v>
      </c>
      <c r="I28" s="348">
        <v>0</v>
      </c>
      <c r="J28" s="348">
        <v>100</v>
      </c>
      <c r="K28" s="348">
        <v>0</v>
      </c>
      <c r="L28" s="348">
        <v>100</v>
      </c>
    </row>
    <row r="29" s="201" customFormat="1" ht="20.1" customHeight="1" spans="1:12">
      <c r="A29" s="345"/>
      <c r="B29" s="346"/>
      <c r="C29" s="346" t="s">
        <v>93</v>
      </c>
      <c r="D29" s="347" t="s">
        <v>92</v>
      </c>
      <c r="E29" s="348">
        <f t="shared" ref="E29:L29" si="7">SUM(E30:E42)</f>
        <v>834.63</v>
      </c>
      <c r="F29" s="348">
        <f>SUM(F30:F42)</f>
        <v>834.63</v>
      </c>
      <c r="G29" s="348">
        <f>SUM(G30:G42)</f>
        <v>630.63</v>
      </c>
      <c r="H29" s="348">
        <f>SUM(H30:H42)</f>
        <v>623.19</v>
      </c>
      <c r="I29" s="348">
        <f>SUM(I30:I42)</f>
        <v>7.44</v>
      </c>
      <c r="J29" s="348">
        <f>SUM(J30:J42)</f>
        <v>204</v>
      </c>
      <c r="K29" s="348">
        <f>SUM(K30:K42)</f>
        <v>55</v>
      </c>
      <c r="L29" s="348">
        <f>SUM(L30:L42)</f>
        <v>149</v>
      </c>
    </row>
    <row r="30" s="201" customFormat="1" ht="20.1" customHeight="1" spans="1:12">
      <c r="A30" s="345" t="s">
        <v>143</v>
      </c>
      <c r="B30" s="346" t="s">
        <v>144</v>
      </c>
      <c r="C30" s="346" t="s">
        <v>148</v>
      </c>
      <c r="D30" s="347" t="s">
        <v>100</v>
      </c>
      <c r="E30" s="348">
        <v>149</v>
      </c>
      <c r="F30" s="348">
        <v>149</v>
      </c>
      <c r="G30" s="348">
        <v>0</v>
      </c>
      <c r="H30" s="348">
        <v>0</v>
      </c>
      <c r="I30" s="348">
        <v>0</v>
      </c>
      <c r="J30" s="348">
        <v>149</v>
      </c>
      <c r="K30" s="348">
        <v>0</v>
      </c>
      <c r="L30" s="348">
        <v>149</v>
      </c>
    </row>
    <row r="31" s="201" customFormat="1" ht="20.1" customHeight="1" spans="1:12">
      <c r="A31" s="345" t="s">
        <v>143</v>
      </c>
      <c r="B31" s="346" t="s">
        <v>144</v>
      </c>
      <c r="C31" s="346" t="s">
        <v>148</v>
      </c>
      <c r="D31" s="347" t="s">
        <v>74</v>
      </c>
      <c r="E31" s="348">
        <v>1.62</v>
      </c>
      <c r="F31" s="348">
        <v>1.62</v>
      </c>
      <c r="G31" s="348">
        <v>1.62</v>
      </c>
      <c r="H31" s="348">
        <v>1.62</v>
      </c>
      <c r="I31" s="348">
        <v>0</v>
      </c>
      <c r="J31" s="348">
        <v>0</v>
      </c>
      <c r="K31" s="348">
        <v>0</v>
      </c>
      <c r="L31" s="348">
        <v>0</v>
      </c>
    </row>
    <row r="32" ht="20.1" customHeight="1" spans="1:12">
      <c r="A32" s="345" t="s">
        <v>143</v>
      </c>
      <c r="B32" s="346" t="s">
        <v>144</v>
      </c>
      <c r="C32" s="346" t="s">
        <v>148</v>
      </c>
      <c r="D32" s="347" t="s">
        <v>99</v>
      </c>
      <c r="E32" s="348">
        <v>55</v>
      </c>
      <c r="F32" s="348">
        <v>55</v>
      </c>
      <c r="G32" s="348">
        <v>0</v>
      </c>
      <c r="H32" s="348">
        <v>0</v>
      </c>
      <c r="I32" s="348">
        <v>0</v>
      </c>
      <c r="J32" s="348">
        <v>55</v>
      </c>
      <c r="K32" s="348">
        <v>55</v>
      </c>
      <c r="L32" s="348">
        <v>0</v>
      </c>
    </row>
    <row r="33" ht="20.1" customHeight="1" spans="1:12">
      <c r="A33" s="345" t="s">
        <v>143</v>
      </c>
      <c r="B33" s="346" t="s">
        <v>144</v>
      </c>
      <c r="C33" s="346" t="s">
        <v>148</v>
      </c>
      <c r="D33" s="347" t="s">
        <v>98</v>
      </c>
      <c r="E33" s="348">
        <v>3.07</v>
      </c>
      <c r="F33" s="348">
        <v>3.07</v>
      </c>
      <c r="G33" s="348">
        <v>3.07</v>
      </c>
      <c r="H33" s="348">
        <v>3.07</v>
      </c>
      <c r="I33" s="348">
        <v>0</v>
      </c>
      <c r="J33" s="348">
        <v>0</v>
      </c>
      <c r="K33" s="348">
        <v>0</v>
      </c>
      <c r="L33" s="348">
        <v>0</v>
      </c>
    </row>
    <row r="34" ht="20.1" customHeight="1" spans="1:12">
      <c r="A34" s="345" t="s">
        <v>143</v>
      </c>
      <c r="B34" s="346" t="s">
        <v>144</v>
      </c>
      <c r="C34" s="346" t="s">
        <v>148</v>
      </c>
      <c r="D34" s="347" t="s">
        <v>76</v>
      </c>
      <c r="E34" s="348">
        <v>27.58</v>
      </c>
      <c r="F34" s="348">
        <v>27.58</v>
      </c>
      <c r="G34" s="348">
        <v>27.58</v>
      </c>
      <c r="H34" s="348">
        <v>27.58</v>
      </c>
      <c r="I34" s="348">
        <v>0</v>
      </c>
      <c r="J34" s="348">
        <v>0</v>
      </c>
      <c r="K34" s="348">
        <v>0</v>
      </c>
      <c r="L34" s="348">
        <v>0</v>
      </c>
    </row>
    <row r="35" ht="20.1" customHeight="1" spans="1:12">
      <c r="A35" s="345" t="s">
        <v>143</v>
      </c>
      <c r="B35" s="346" t="s">
        <v>144</v>
      </c>
      <c r="C35" s="346" t="s">
        <v>148</v>
      </c>
      <c r="D35" s="347" t="s">
        <v>96</v>
      </c>
      <c r="E35" s="348">
        <v>21.46</v>
      </c>
      <c r="F35" s="348">
        <v>21.46</v>
      </c>
      <c r="G35" s="348">
        <v>21.46</v>
      </c>
      <c r="H35" s="348">
        <v>21.46</v>
      </c>
      <c r="I35" s="348">
        <v>0</v>
      </c>
      <c r="J35" s="348">
        <v>0</v>
      </c>
      <c r="K35" s="348">
        <v>0</v>
      </c>
      <c r="L35" s="348">
        <v>0</v>
      </c>
    </row>
    <row r="36" ht="20.1" customHeight="1" spans="1:12">
      <c r="A36" s="345" t="s">
        <v>143</v>
      </c>
      <c r="B36" s="346" t="s">
        <v>144</v>
      </c>
      <c r="C36" s="346" t="s">
        <v>148</v>
      </c>
      <c r="D36" s="347" t="s">
        <v>97</v>
      </c>
      <c r="E36" s="348">
        <v>249.81</v>
      </c>
      <c r="F36" s="348">
        <v>249.81</v>
      </c>
      <c r="G36" s="348">
        <v>249.81</v>
      </c>
      <c r="H36" s="348">
        <v>249.81</v>
      </c>
      <c r="I36" s="348">
        <v>0</v>
      </c>
      <c r="J36" s="348">
        <v>0</v>
      </c>
      <c r="K36" s="348">
        <v>0</v>
      </c>
      <c r="L36" s="348">
        <v>0</v>
      </c>
    </row>
    <row r="37" ht="20.1" customHeight="1" spans="1:12">
      <c r="A37" s="345" t="s">
        <v>143</v>
      </c>
      <c r="B37" s="346" t="s">
        <v>144</v>
      </c>
      <c r="C37" s="346" t="s">
        <v>148</v>
      </c>
      <c r="D37" s="347" t="s">
        <v>72</v>
      </c>
      <c r="E37" s="348">
        <v>21.52</v>
      </c>
      <c r="F37" s="348">
        <v>21.52</v>
      </c>
      <c r="G37" s="348">
        <v>21.52</v>
      </c>
      <c r="H37" s="348">
        <v>21.52</v>
      </c>
      <c r="I37" s="348">
        <v>0</v>
      </c>
      <c r="J37" s="348">
        <v>0</v>
      </c>
      <c r="K37" s="348">
        <v>0</v>
      </c>
      <c r="L37" s="348">
        <v>0</v>
      </c>
    </row>
    <row r="38" ht="20.1" customHeight="1" spans="1:12">
      <c r="A38" s="345" t="s">
        <v>143</v>
      </c>
      <c r="B38" s="346" t="s">
        <v>144</v>
      </c>
      <c r="C38" s="346" t="s">
        <v>148</v>
      </c>
      <c r="D38" s="347" t="s">
        <v>77</v>
      </c>
      <c r="E38" s="348">
        <v>7.44</v>
      </c>
      <c r="F38" s="348">
        <v>7.44</v>
      </c>
      <c r="G38" s="348">
        <v>7.44</v>
      </c>
      <c r="H38" s="348">
        <v>0</v>
      </c>
      <c r="I38" s="348">
        <v>7.44</v>
      </c>
      <c r="J38" s="348">
        <v>0</v>
      </c>
      <c r="K38" s="348">
        <v>0</v>
      </c>
      <c r="L38" s="348">
        <v>0</v>
      </c>
    </row>
    <row r="39" ht="20.1" customHeight="1" spans="1:12">
      <c r="A39" s="345" t="s">
        <v>143</v>
      </c>
      <c r="B39" s="346" t="s">
        <v>144</v>
      </c>
      <c r="C39" s="346" t="s">
        <v>148</v>
      </c>
      <c r="D39" s="347" t="s">
        <v>95</v>
      </c>
      <c r="E39" s="348">
        <v>49.39</v>
      </c>
      <c r="F39" s="348">
        <v>49.39</v>
      </c>
      <c r="G39" s="348">
        <v>49.39</v>
      </c>
      <c r="H39" s="348">
        <v>49.39</v>
      </c>
      <c r="I39" s="348">
        <v>0</v>
      </c>
      <c r="J39" s="348">
        <v>0</v>
      </c>
      <c r="K39" s="348">
        <v>0</v>
      </c>
      <c r="L39" s="348">
        <v>0</v>
      </c>
    </row>
    <row r="40" ht="20.1" customHeight="1" spans="1:12">
      <c r="A40" s="345" t="s">
        <v>143</v>
      </c>
      <c r="B40" s="346" t="s">
        <v>144</v>
      </c>
      <c r="C40" s="346" t="s">
        <v>148</v>
      </c>
      <c r="D40" s="347" t="s">
        <v>94</v>
      </c>
      <c r="E40" s="348">
        <v>242.29</v>
      </c>
      <c r="F40" s="348">
        <v>242.29</v>
      </c>
      <c r="G40" s="348">
        <v>242.29</v>
      </c>
      <c r="H40" s="348">
        <v>242.29</v>
      </c>
      <c r="I40" s="348">
        <v>0</v>
      </c>
      <c r="J40" s="348">
        <v>0</v>
      </c>
      <c r="K40" s="348">
        <v>0</v>
      </c>
      <c r="L40" s="348">
        <v>0</v>
      </c>
    </row>
    <row r="41" ht="20.1" customHeight="1" spans="1:12">
      <c r="A41" s="345" t="s">
        <v>143</v>
      </c>
      <c r="B41" s="346" t="s">
        <v>144</v>
      </c>
      <c r="C41" s="346" t="s">
        <v>148</v>
      </c>
      <c r="D41" s="347" t="s">
        <v>73</v>
      </c>
      <c r="E41" s="348">
        <v>0.65</v>
      </c>
      <c r="F41" s="348">
        <v>0.65</v>
      </c>
      <c r="G41" s="348">
        <v>0.65</v>
      </c>
      <c r="H41" s="348">
        <v>0.65</v>
      </c>
      <c r="I41" s="348">
        <v>0</v>
      </c>
      <c r="J41" s="348">
        <v>0</v>
      </c>
      <c r="K41" s="348">
        <v>0</v>
      </c>
      <c r="L41" s="348">
        <v>0</v>
      </c>
    </row>
    <row r="42" ht="20.1" customHeight="1" spans="1:12">
      <c r="A42" s="345" t="s">
        <v>143</v>
      </c>
      <c r="B42" s="346" t="s">
        <v>144</v>
      </c>
      <c r="C42" s="346" t="s">
        <v>148</v>
      </c>
      <c r="D42" s="347" t="s">
        <v>75</v>
      </c>
      <c r="E42" s="348">
        <v>5.8</v>
      </c>
      <c r="F42" s="348">
        <v>5.8</v>
      </c>
      <c r="G42" s="348">
        <v>5.8</v>
      </c>
      <c r="H42" s="348">
        <v>5.8</v>
      </c>
      <c r="I42" s="348">
        <v>0</v>
      </c>
      <c r="J42" s="348">
        <v>0</v>
      </c>
      <c r="K42" s="348">
        <v>0</v>
      </c>
      <c r="L42" s="348">
        <v>0</v>
      </c>
    </row>
    <row r="43" ht="20.1" customHeight="1" spans="1:12">
      <c r="A43" s="345"/>
      <c r="B43" s="346" t="s">
        <v>80</v>
      </c>
      <c r="C43" s="346"/>
      <c r="D43" s="347" t="s">
        <v>101</v>
      </c>
      <c r="E43" s="348">
        <f t="shared" ref="E43:L43" si="8">E44</f>
        <v>22</v>
      </c>
      <c r="F43" s="348">
        <f>F44</f>
        <v>22</v>
      </c>
      <c r="G43" s="348">
        <f>G44</f>
        <v>0</v>
      </c>
      <c r="H43" s="348">
        <f>H44</f>
        <v>0</v>
      </c>
      <c r="I43" s="348">
        <f>I44</f>
        <v>0</v>
      </c>
      <c r="J43" s="348">
        <f>J44</f>
        <v>22</v>
      </c>
      <c r="K43" s="348">
        <f>K44</f>
        <v>22</v>
      </c>
      <c r="L43" s="348">
        <f>L44</f>
        <v>0</v>
      </c>
    </row>
    <row r="44" ht="20.1" customHeight="1" spans="1:12">
      <c r="A44" s="345"/>
      <c r="B44" s="346"/>
      <c r="C44" s="346" t="s">
        <v>103</v>
      </c>
      <c r="D44" s="347" t="s">
        <v>102</v>
      </c>
      <c r="E44" s="348">
        <f t="shared" ref="E44:L44" si="9">E45</f>
        <v>22</v>
      </c>
      <c r="F44" s="348">
        <f>F45</f>
        <v>22</v>
      </c>
      <c r="G44" s="348">
        <f>G45</f>
        <v>0</v>
      </c>
      <c r="H44" s="348">
        <f>H45</f>
        <v>0</v>
      </c>
      <c r="I44" s="348">
        <f>I45</f>
        <v>0</v>
      </c>
      <c r="J44" s="348">
        <f>J45</f>
        <v>22</v>
      </c>
      <c r="K44" s="348">
        <f>K45</f>
        <v>22</v>
      </c>
      <c r="L44" s="348">
        <f>L45</f>
        <v>0</v>
      </c>
    </row>
    <row r="45" ht="20.1" customHeight="1" spans="1:12">
      <c r="A45" s="345" t="s">
        <v>143</v>
      </c>
      <c r="B45" s="346" t="s">
        <v>145</v>
      </c>
      <c r="C45" s="346" t="s">
        <v>149</v>
      </c>
      <c r="D45" s="347" t="s">
        <v>104</v>
      </c>
      <c r="E45" s="348">
        <v>22</v>
      </c>
      <c r="F45" s="348">
        <v>22</v>
      </c>
      <c r="G45" s="348">
        <v>0</v>
      </c>
      <c r="H45" s="348">
        <v>0</v>
      </c>
      <c r="I45" s="348">
        <v>0</v>
      </c>
      <c r="J45" s="348">
        <v>22</v>
      </c>
      <c r="K45" s="348">
        <v>22</v>
      </c>
      <c r="L45" s="348">
        <v>0</v>
      </c>
    </row>
    <row r="46" ht="20.1" customHeight="1" spans="1:12">
      <c r="A46" s="345"/>
      <c r="B46" s="346" t="s">
        <v>107</v>
      </c>
      <c r="C46" s="346"/>
      <c r="D46" s="347" t="s">
        <v>105</v>
      </c>
      <c r="E46" s="348">
        <f t="shared" ref="E46:L46" si="10">E47+E49</f>
        <v>82</v>
      </c>
      <c r="F46" s="348">
        <f>F47+F49</f>
        <v>82</v>
      </c>
      <c r="G46" s="348">
        <f>G47+G49</f>
        <v>0</v>
      </c>
      <c r="H46" s="348">
        <f>H47+H49</f>
        <v>0</v>
      </c>
      <c r="I46" s="348">
        <f>I47+I49</f>
        <v>0</v>
      </c>
      <c r="J46" s="348">
        <f>J47+J49</f>
        <v>82</v>
      </c>
      <c r="K46" s="348">
        <f>K47+K49</f>
        <v>10</v>
      </c>
      <c r="L46" s="348">
        <f>L47+L49</f>
        <v>72</v>
      </c>
    </row>
    <row r="47" ht="20.1" customHeight="1" spans="1:12">
      <c r="A47" s="345"/>
      <c r="B47" s="346"/>
      <c r="C47" s="346" t="s">
        <v>108</v>
      </c>
      <c r="D47" s="347" t="s">
        <v>106</v>
      </c>
      <c r="E47" s="348">
        <f t="shared" ref="E47:L47" si="11">E48</f>
        <v>72</v>
      </c>
      <c r="F47" s="348">
        <f>F48</f>
        <v>72</v>
      </c>
      <c r="G47" s="348">
        <f>G48</f>
        <v>0</v>
      </c>
      <c r="H47" s="348">
        <f>H48</f>
        <v>0</v>
      </c>
      <c r="I47" s="348">
        <f>I48</f>
        <v>0</v>
      </c>
      <c r="J47" s="348">
        <f>J48</f>
        <v>72</v>
      </c>
      <c r="K47" s="348">
        <f>K48</f>
        <v>0</v>
      </c>
      <c r="L47" s="348">
        <f>L48</f>
        <v>72</v>
      </c>
    </row>
    <row r="48" ht="20.1" customHeight="1" spans="1:12">
      <c r="A48" s="345" t="s">
        <v>143</v>
      </c>
      <c r="B48" s="346" t="s">
        <v>150</v>
      </c>
      <c r="C48" s="346" t="s">
        <v>151</v>
      </c>
      <c r="D48" s="347" t="s">
        <v>109</v>
      </c>
      <c r="E48" s="348">
        <v>72</v>
      </c>
      <c r="F48" s="348">
        <v>72</v>
      </c>
      <c r="G48" s="348">
        <v>0</v>
      </c>
      <c r="H48" s="348">
        <v>0</v>
      </c>
      <c r="I48" s="348">
        <v>0</v>
      </c>
      <c r="J48" s="348">
        <v>72</v>
      </c>
      <c r="K48" s="348">
        <v>0</v>
      </c>
      <c r="L48" s="348">
        <v>72</v>
      </c>
    </row>
    <row r="49" ht="20.1" customHeight="1" spans="1:12">
      <c r="A49" s="345"/>
      <c r="B49" s="346"/>
      <c r="C49" s="346" t="s">
        <v>111</v>
      </c>
      <c r="D49" s="347" t="s">
        <v>110</v>
      </c>
      <c r="E49" s="348">
        <f t="shared" ref="E49:L49" si="12">SUM(E50:E51)</f>
        <v>10</v>
      </c>
      <c r="F49" s="348">
        <f>SUM(F50:F51)</f>
        <v>10</v>
      </c>
      <c r="G49" s="348">
        <f>SUM(G50:G51)</f>
        <v>0</v>
      </c>
      <c r="H49" s="348">
        <f>SUM(H50:H51)</f>
        <v>0</v>
      </c>
      <c r="I49" s="348">
        <f>SUM(I50:I51)</f>
        <v>0</v>
      </c>
      <c r="J49" s="348">
        <f>SUM(J50:J51)</f>
        <v>10</v>
      </c>
      <c r="K49" s="348">
        <f>SUM(K50:K51)</f>
        <v>10</v>
      </c>
      <c r="L49" s="348">
        <f>SUM(L50:L51)</f>
        <v>0</v>
      </c>
    </row>
    <row r="50" ht="20.1" customHeight="1" spans="1:12">
      <c r="A50" s="345" t="s">
        <v>143</v>
      </c>
      <c r="B50" s="346" t="s">
        <v>150</v>
      </c>
      <c r="C50" s="346" t="s">
        <v>152</v>
      </c>
      <c r="D50" s="347" t="s">
        <v>113</v>
      </c>
      <c r="E50" s="348">
        <v>5</v>
      </c>
      <c r="F50" s="348">
        <v>5</v>
      </c>
      <c r="G50" s="348">
        <v>0</v>
      </c>
      <c r="H50" s="348">
        <v>0</v>
      </c>
      <c r="I50" s="348">
        <v>0</v>
      </c>
      <c r="J50" s="348">
        <v>5</v>
      </c>
      <c r="K50" s="348">
        <v>5</v>
      </c>
      <c r="L50" s="348">
        <v>0</v>
      </c>
    </row>
    <row r="51" ht="20.1" customHeight="1" spans="1:12">
      <c r="A51" s="345" t="s">
        <v>143</v>
      </c>
      <c r="B51" s="346" t="s">
        <v>150</v>
      </c>
      <c r="C51" s="346" t="s">
        <v>152</v>
      </c>
      <c r="D51" s="347" t="s">
        <v>112</v>
      </c>
      <c r="E51" s="348">
        <v>5</v>
      </c>
      <c r="F51" s="348">
        <v>5</v>
      </c>
      <c r="G51" s="348">
        <v>0</v>
      </c>
      <c r="H51" s="348">
        <v>0</v>
      </c>
      <c r="I51" s="348">
        <v>0</v>
      </c>
      <c r="J51" s="348">
        <v>5</v>
      </c>
      <c r="K51" s="348">
        <v>5</v>
      </c>
      <c r="L51" s="348">
        <v>0</v>
      </c>
    </row>
    <row r="52" ht="20.1" customHeight="1" spans="1:12">
      <c r="A52" s="345"/>
      <c r="B52" s="346" t="s">
        <v>116</v>
      </c>
      <c r="C52" s="346"/>
      <c r="D52" s="347" t="s">
        <v>114</v>
      </c>
      <c r="E52" s="348">
        <f t="shared" ref="E52:L52" si="13">E53</f>
        <v>3</v>
      </c>
      <c r="F52" s="348">
        <f>F53</f>
        <v>3</v>
      </c>
      <c r="G52" s="348">
        <f>G53</f>
        <v>0</v>
      </c>
      <c r="H52" s="348">
        <f>H53</f>
        <v>0</v>
      </c>
      <c r="I52" s="348">
        <f>I53</f>
        <v>0</v>
      </c>
      <c r="J52" s="348">
        <f>J53</f>
        <v>3</v>
      </c>
      <c r="K52" s="348">
        <f>K53</f>
        <v>3</v>
      </c>
      <c r="L52" s="348">
        <f>L53</f>
        <v>0</v>
      </c>
    </row>
    <row r="53" ht="20.1" customHeight="1" spans="1:12">
      <c r="A53" s="345"/>
      <c r="B53" s="346"/>
      <c r="C53" s="346" t="s">
        <v>117</v>
      </c>
      <c r="D53" s="347" t="s">
        <v>115</v>
      </c>
      <c r="E53" s="348">
        <f t="shared" ref="E53:L53" si="14">E54</f>
        <v>3</v>
      </c>
      <c r="F53" s="348">
        <f>F54</f>
        <v>3</v>
      </c>
      <c r="G53" s="348">
        <f>G54</f>
        <v>0</v>
      </c>
      <c r="H53" s="348">
        <f>H54</f>
        <v>0</v>
      </c>
      <c r="I53" s="348">
        <f>I54</f>
        <v>0</v>
      </c>
      <c r="J53" s="348">
        <f>J54</f>
        <v>3</v>
      </c>
      <c r="K53" s="348">
        <f>K54</f>
        <v>3</v>
      </c>
      <c r="L53" s="348">
        <f>L54</f>
        <v>0</v>
      </c>
    </row>
    <row r="54" ht="20.1" customHeight="1" spans="1:12">
      <c r="A54" s="345" t="s">
        <v>143</v>
      </c>
      <c r="B54" s="346" t="s">
        <v>153</v>
      </c>
      <c r="C54" s="346" t="s">
        <v>154</v>
      </c>
      <c r="D54" s="347" t="s">
        <v>118</v>
      </c>
      <c r="E54" s="348">
        <v>3</v>
      </c>
      <c r="F54" s="348">
        <v>3</v>
      </c>
      <c r="G54" s="348">
        <v>0</v>
      </c>
      <c r="H54" s="348">
        <v>0</v>
      </c>
      <c r="I54" s="348">
        <v>0</v>
      </c>
      <c r="J54" s="348">
        <v>3</v>
      </c>
      <c r="K54" s="348">
        <v>3</v>
      </c>
      <c r="L54" s="348">
        <v>0</v>
      </c>
    </row>
    <row r="55" ht="20.1" customHeight="1" spans="1:12">
      <c r="A55" s="345" t="s">
        <v>122</v>
      </c>
      <c r="B55" s="346"/>
      <c r="C55" s="346"/>
      <c r="D55" s="347" t="s">
        <v>119</v>
      </c>
      <c r="E55" s="348">
        <f t="shared" ref="E55:L55" si="15">E56</f>
        <v>108.85</v>
      </c>
      <c r="F55" s="348">
        <f>F56</f>
        <v>108.85</v>
      </c>
      <c r="G55" s="348">
        <f>G56</f>
        <v>108.85</v>
      </c>
      <c r="H55" s="348">
        <f>H56</f>
        <v>108.85</v>
      </c>
      <c r="I55" s="348">
        <f>I56</f>
        <v>0</v>
      </c>
      <c r="J55" s="348">
        <f>J56</f>
        <v>0</v>
      </c>
      <c r="K55" s="348">
        <f>K56</f>
        <v>0</v>
      </c>
      <c r="L55" s="348">
        <f>L56</f>
        <v>0</v>
      </c>
    </row>
    <row r="56" ht="20.1" customHeight="1" spans="1:12">
      <c r="A56" s="345"/>
      <c r="B56" s="346" t="s">
        <v>103</v>
      </c>
      <c r="C56" s="346"/>
      <c r="D56" s="347" t="s">
        <v>120</v>
      </c>
      <c r="E56" s="348">
        <f t="shared" ref="E56:L56" si="16">E57+E59</f>
        <v>108.85</v>
      </c>
      <c r="F56" s="348">
        <f>F57+F59</f>
        <v>108.85</v>
      </c>
      <c r="G56" s="348">
        <f>G57+G59</f>
        <v>108.85</v>
      </c>
      <c r="H56" s="348">
        <f>H57+H59</f>
        <v>108.85</v>
      </c>
      <c r="I56" s="348">
        <f>I57+I59</f>
        <v>0</v>
      </c>
      <c r="J56" s="348">
        <f>J57+J59</f>
        <v>0</v>
      </c>
      <c r="K56" s="348">
        <f>K57+K59</f>
        <v>0</v>
      </c>
      <c r="L56" s="348">
        <f>L57+L59</f>
        <v>0</v>
      </c>
    </row>
    <row r="57" ht="20.1" customHeight="1" spans="1:12">
      <c r="A57" s="345"/>
      <c r="B57" s="346"/>
      <c r="C57" s="346" t="s">
        <v>70</v>
      </c>
      <c r="D57" s="347" t="s">
        <v>121</v>
      </c>
      <c r="E57" s="348">
        <f t="shared" ref="E57:L57" si="17">E58</f>
        <v>34.64</v>
      </c>
      <c r="F57" s="348">
        <f>F58</f>
        <v>34.64</v>
      </c>
      <c r="G57" s="348">
        <f>G58</f>
        <v>34.64</v>
      </c>
      <c r="H57" s="348">
        <f>H58</f>
        <v>34.64</v>
      </c>
      <c r="I57" s="348">
        <f>I58</f>
        <v>0</v>
      </c>
      <c r="J57" s="348">
        <f>J58</f>
        <v>0</v>
      </c>
      <c r="K57" s="348">
        <f>K58</f>
        <v>0</v>
      </c>
      <c r="L57" s="348">
        <f>L58</f>
        <v>0</v>
      </c>
    </row>
    <row r="58" ht="20.1" customHeight="1" spans="1:12">
      <c r="A58" s="345" t="s">
        <v>155</v>
      </c>
      <c r="B58" s="346" t="s">
        <v>149</v>
      </c>
      <c r="C58" s="346" t="s">
        <v>144</v>
      </c>
      <c r="D58" s="347" t="s">
        <v>123</v>
      </c>
      <c r="E58" s="348">
        <v>34.64</v>
      </c>
      <c r="F58" s="348">
        <v>34.64</v>
      </c>
      <c r="G58" s="348">
        <v>34.64</v>
      </c>
      <c r="H58" s="348">
        <v>34.64</v>
      </c>
      <c r="I58" s="348">
        <v>0</v>
      </c>
      <c r="J58" s="348">
        <v>0</v>
      </c>
      <c r="K58" s="348">
        <v>0</v>
      </c>
      <c r="L58" s="348">
        <v>0</v>
      </c>
    </row>
    <row r="59" ht="20.1" customHeight="1" spans="1:12">
      <c r="A59" s="345"/>
      <c r="B59" s="346"/>
      <c r="C59" s="346" t="s">
        <v>103</v>
      </c>
      <c r="D59" s="347" t="s">
        <v>124</v>
      </c>
      <c r="E59" s="348">
        <f t="shared" ref="E59:L59" si="18">SUM(E60:E61)</f>
        <v>74.21</v>
      </c>
      <c r="F59" s="348">
        <f>SUM(F60:F61)</f>
        <v>74.21</v>
      </c>
      <c r="G59" s="348">
        <f>SUM(G60:G61)</f>
        <v>74.21</v>
      </c>
      <c r="H59" s="348">
        <f>SUM(H60:H61)</f>
        <v>74.21</v>
      </c>
      <c r="I59" s="348">
        <f>SUM(I60:I61)</f>
        <v>0</v>
      </c>
      <c r="J59" s="348">
        <f>SUM(J60:J61)</f>
        <v>0</v>
      </c>
      <c r="K59" s="348">
        <f>SUM(K60:K61)</f>
        <v>0</v>
      </c>
      <c r="L59" s="348">
        <f>SUM(L60:L61)</f>
        <v>0</v>
      </c>
    </row>
    <row r="60" ht="20.1" customHeight="1" spans="1:12">
      <c r="A60" s="345" t="s">
        <v>155</v>
      </c>
      <c r="B60" s="346" t="s">
        <v>149</v>
      </c>
      <c r="C60" s="346" t="s">
        <v>149</v>
      </c>
      <c r="D60" s="347" t="s">
        <v>125</v>
      </c>
      <c r="E60" s="348">
        <v>22.43</v>
      </c>
      <c r="F60" s="348">
        <v>22.43</v>
      </c>
      <c r="G60" s="348">
        <v>22.43</v>
      </c>
      <c r="H60" s="348">
        <v>22.43</v>
      </c>
      <c r="I60" s="348">
        <v>0</v>
      </c>
      <c r="J60" s="348">
        <v>0</v>
      </c>
      <c r="K60" s="348">
        <v>0</v>
      </c>
      <c r="L60" s="348">
        <v>0</v>
      </c>
    </row>
    <row r="61" ht="20.1" customHeight="1" spans="1:12">
      <c r="A61" s="345" t="s">
        <v>155</v>
      </c>
      <c r="B61" s="346" t="s">
        <v>149</v>
      </c>
      <c r="C61" s="346" t="s">
        <v>149</v>
      </c>
      <c r="D61" s="347" t="s">
        <v>125</v>
      </c>
      <c r="E61" s="348">
        <v>51.78</v>
      </c>
      <c r="F61" s="348">
        <v>51.78</v>
      </c>
      <c r="G61" s="348">
        <v>51.78</v>
      </c>
      <c r="H61" s="348">
        <v>51.78</v>
      </c>
      <c r="I61" s="348">
        <v>0</v>
      </c>
      <c r="J61" s="348">
        <v>0</v>
      </c>
      <c r="K61" s="348">
        <v>0</v>
      </c>
      <c r="L61" s="348">
        <v>0</v>
      </c>
    </row>
    <row r="62" ht="20.1" customHeight="1" spans="1:12">
      <c r="A62" s="345" t="s">
        <v>129</v>
      </c>
      <c r="B62" s="346"/>
      <c r="C62" s="346"/>
      <c r="D62" s="347" t="s">
        <v>126</v>
      </c>
      <c r="E62" s="348">
        <f t="shared" ref="E62:L62" si="19">E63</f>
        <v>33.15</v>
      </c>
      <c r="F62" s="348">
        <f>F63</f>
        <v>33.15</v>
      </c>
      <c r="G62" s="348">
        <f>G63</f>
        <v>33.15</v>
      </c>
      <c r="H62" s="348">
        <f>H63</f>
        <v>33.15</v>
      </c>
      <c r="I62" s="348">
        <f>I63</f>
        <v>0</v>
      </c>
      <c r="J62" s="348">
        <f>J63</f>
        <v>0</v>
      </c>
      <c r="K62" s="348">
        <f>K63</f>
        <v>0</v>
      </c>
      <c r="L62" s="348">
        <f>L63</f>
        <v>0</v>
      </c>
    </row>
    <row r="63" ht="20.1" customHeight="1" spans="1:12">
      <c r="A63" s="345"/>
      <c r="B63" s="346" t="s">
        <v>130</v>
      </c>
      <c r="C63" s="346"/>
      <c r="D63" s="347" t="s">
        <v>127</v>
      </c>
      <c r="E63" s="348">
        <f t="shared" ref="E63:L63" si="20">E64+E66</f>
        <v>33.15</v>
      </c>
      <c r="F63" s="348">
        <f>F64+F66</f>
        <v>33.15</v>
      </c>
      <c r="G63" s="348">
        <f>G64+G66</f>
        <v>33.15</v>
      </c>
      <c r="H63" s="348">
        <f>H64+H66</f>
        <v>33.15</v>
      </c>
      <c r="I63" s="348">
        <f>I64+I66</f>
        <v>0</v>
      </c>
      <c r="J63" s="348">
        <f>J64+J66</f>
        <v>0</v>
      </c>
      <c r="K63" s="348">
        <f>K64+K66</f>
        <v>0</v>
      </c>
      <c r="L63" s="348">
        <f>L64+L66</f>
        <v>0</v>
      </c>
    </row>
    <row r="64" ht="20.1" customHeight="1" spans="1:12">
      <c r="A64" s="345"/>
      <c r="B64" s="346"/>
      <c r="C64" s="346" t="s">
        <v>70</v>
      </c>
      <c r="D64" s="347" t="s">
        <v>128</v>
      </c>
      <c r="E64" s="348">
        <f t="shared" ref="E64:L64" si="21">E65</f>
        <v>9.9</v>
      </c>
      <c r="F64" s="348">
        <f>F65</f>
        <v>9.9</v>
      </c>
      <c r="G64" s="348">
        <f>G65</f>
        <v>9.9</v>
      </c>
      <c r="H64" s="348">
        <f>H65</f>
        <v>9.9</v>
      </c>
      <c r="I64" s="348">
        <f>I65</f>
        <v>0</v>
      </c>
      <c r="J64" s="348">
        <f>J65</f>
        <v>0</v>
      </c>
      <c r="K64" s="348">
        <f>K65</f>
        <v>0</v>
      </c>
      <c r="L64" s="348">
        <f>L65</f>
        <v>0</v>
      </c>
    </row>
    <row r="65" ht="20.1" customHeight="1" spans="1:12">
      <c r="A65" s="345" t="s">
        <v>156</v>
      </c>
      <c r="B65" s="346" t="s">
        <v>157</v>
      </c>
      <c r="C65" s="346" t="s">
        <v>144</v>
      </c>
      <c r="D65" s="347" t="s">
        <v>131</v>
      </c>
      <c r="E65" s="348">
        <v>9.9</v>
      </c>
      <c r="F65" s="348">
        <v>9.9</v>
      </c>
      <c r="G65" s="348">
        <v>9.9</v>
      </c>
      <c r="H65" s="348">
        <v>9.9</v>
      </c>
      <c r="I65" s="348">
        <v>0</v>
      </c>
      <c r="J65" s="348">
        <v>0</v>
      </c>
      <c r="K65" s="348">
        <v>0</v>
      </c>
      <c r="L65" s="348">
        <v>0</v>
      </c>
    </row>
    <row r="66" ht="20.1" customHeight="1" spans="1:12">
      <c r="A66" s="345"/>
      <c r="B66" s="346"/>
      <c r="C66" s="346" t="s">
        <v>80</v>
      </c>
      <c r="D66" s="347" t="s">
        <v>132</v>
      </c>
      <c r="E66" s="348">
        <f t="shared" ref="E66:L66" si="22">E67</f>
        <v>23.25</v>
      </c>
      <c r="F66" s="348">
        <f>F67</f>
        <v>23.25</v>
      </c>
      <c r="G66" s="348">
        <f>G67</f>
        <v>23.25</v>
      </c>
      <c r="H66" s="348">
        <f>H67</f>
        <v>23.25</v>
      </c>
      <c r="I66" s="348">
        <f>I67</f>
        <v>0</v>
      </c>
      <c r="J66" s="348">
        <f>J67</f>
        <v>0</v>
      </c>
      <c r="K66" s="348">
        <f>K67</f>
        <v>0</v>
      </c>
      <c r="L66" s="348">
        <f>L67</f>
        <v>0</v>
      </c>
    </row>
    <row r="67" ht="20.1" customHeight="1" spans="1:12">
      <c r="A67" s="345" t="s">
        <v>156</v>
      </c>
      <c r="B67" s="346" t="s">
        <v>157</v>
      </c>
      <c r="C67" s="346" t="s">
        <v>145</v>
      </c>
      <c r="D67" s="347" t="s">
        <v>131</v>
      </c>
      <c r="E67" s="348">
        <v>23.25</v>
      </c>
      <c r="F67" s="348">
        <v>23.25</v>
      </c>
      <c r="G67" s="348">
        <v>23.25</v>
      </c>
      <c r="H67" s="348">
        <v>23.25</v>
      </c>
      <c r="I67" s="348">
        <v>0</v>
      </c>
      <c r="J67" s="348">
        <v>0</v>
      </c>
      <c r="K67" s="348">
        <v>0</v>
      </c>
      <c r="L67" s="348">
        <v>0</v>
      </c>
    </row>
  </sheetData>
  <mergeCells count="12">
    <mergeCell ref="A1:L1"/>
    <mergeCell ref="A2:D2"/>
    <mergeCell ref="A3:C3"/>
    <mergeCell ref="F3:L3"/>
    <mergeCell ref="G4:I4"/>
    <mergeCell ref="J4:L4"/>
    <mergeCell ref="A4:A5"/>
    <mergeCell ref="B4:B5"/>
    <mergeCell ref="C4:C5"/>
    <mergeCell ref="D3:D5"/>
    <mergeCell ref="E3:E5"/>
    <mergeCell ref="F4:F5"/>
  </mergeCells>
  <pageMargins left="0.75" right="0.75" top="1" bottom="1" header="0.5" footer="0.5"/>
  <pageSetup paperSize="9" scale="87" fitToHeight="99"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U43"/>
  <sheetViews>
    <sheetView showGridLines="0" showZeros="0" workbookViewId="0">
      <selection activeCell="A1" sqref="A1:M1"/>
    </sheetView>
  </sheetViews>
  <sheetFormatPr defaultColWidth="9" defaultRowHeight="11.25"/>
  <cols>
    <col min="1" max="1" width="4.75" style="260" customWidth="1"/>
    <col min="2" max="2" width="21.125" style="260" customWidth="1"/>
    <col min="3" max="3" width="15.25" style="261" customWidth="1"/>
    <col min="4" max="4" width="24.5" style="261" customWidth="1"/>
    <col min="5" max="5" width="17.125" style="261" customWidth="1"/>
    <col min="6" max="6" width="13.75" style="261" customWidth="1"/>
    <col min="7" max="7" width="12.125" style="261" customWidth="1"/>
    <col min="8" max="8" width="13.875" style="261" customWidth="1"/>
    <col min="9" max="9" width="13.125" style="261" customWidth="1"/>
    <col min="10" max="12" width="11.25" style="261" customWidth="1"/>
    <col min="13" max="13" width="10" style="261" customWidth="1"/>
    <col min="14" max="16384" width="9" style="261"/>
  </cols>
  <sheetData>
    <row r="1" ht="42" customHeight="1" spans="1:21">
      <c r="A1" s="262" t="s">
        <v>158</v>
      </c>
      <c r="B1" s="262"/>
      <c r="C1" s="262"/>
      <c r="D1" s="262"/>
      <c r="E1" s="262"/>
      <c r="F1" s="262"/>
      <c r="G1" s="262"/>
      <c r="H1" s="262"/>
      <c r="I1" s="262"/>
      <c r="J1" s="262"/>
      <c r="K1" s="262"/>
      <c r="L1" s="262"/>
      <c r="M1" s="262"/>
      <c r="N1" s="319"/>
      <c r="O1" s="319"/>
      <c r="P1" s="319"/>
      <c r="Q1" s="319"/>
      <c r="R1" s="319"/>
      <c r="S1" s="319"/>
      <c r="T1" s="319"/>
      <c r="U1" s="319"/>
    </row>
    <row r="2" s="257" customFormat="1" ht="20.1" customHeight="1" spans="1:21">
      <c r="A2" s="263" t="s">
        <v>1</v>
      </c>
      <c r="B2" s="264"/>
      <c r="C2" s="264"/>
      <c r="D2" s="265"/>
      <c r="E2" s="265"/>
      <c r="F2" s="265"/>
      <c r="G2" s="265"/>
      <c r="H2" s="266"/>
      <c r="I2" s="266"/>
      <c r="J2" s="320"/>
      <c r="K2" s="320"/>
      <c r="L2" s="320"/>
      <c r="M2" s="321" t="s">
        <v>2</v>
      </c>
      <c r="N2" s="320"/>
      <c r="O2" s="320"/>
      <c r="P2" s="320"/>
      <c r="Q2" s="320"/>
      <c r="R2" s="320"/>
      <c r="S2" s="320"/>
      <c r="T2" s="320"/>
      <c r="U2" s="320"/>
    </row>
    <row r="3" s="258" customFormat="1" ht="16.35" customHeight="1" spans="1:13">
      <c r="A3" s="267" t="s">
        <v>159</v>
      </c>
      <c r="B3" s="268"/>
      <c r="C3" s="269"/>
      <c r="D3" s="270" t="s">
        <v>160</v>
      </c>
      <c r="E3" s="271"/>
      <c r="F3" s="271"/>
      <c r="G3" s="271"/>
      <c r="H3" s="270"/>
      <c r="I3" s="270"/>
      <c r="J3" s="270"/>
      <c r="K3" s="270"/>
      <c r="L3" s="270"/>
      <c r="M3" s="322"/>
    </row>
    <row r="4" s="258" customFormat="1" ht="19.5" customHeight="1" spans="1:13">
      <c r="A4" s="272" t="s">
        <v>161</v>
      </c>
      <c r="B4" s="273"/>
      <c r="C4" s="274" t="s">
        <v>162</v>
      </c>
      <c r="D4" s="274" t="s">
        <v>163</v>
      </c>
      <c r="E4" s="275" t="s">
        <v>7</v>
      </c>
      <c r="F4" s="276" t="s">
        <v>8</v>
      </c>
      <c r="G4" s="277"/>
      <c r="H4" s="278" t="s">
        <v>9</v>
      </c>
      <c r="I4" s="278"/>
      <c r="J4" s="278"/>
      <c r="K4" s="278"/>
      <c r="L4" s="278"/>
      <c r="M4" s="323"/>
    </row>
    <row r="5" s="258" customFormat="1" ht="19.5" customHeight="1" spans="1:13">
      <c r="A5" s="279"/>
      <c r="B5" s="280"/>
      <c r="C5" s="281"/>
      <c r="D5" s="274"/>
      <c r="E5" s="275"/>
      <c r="F5" s="282" t="s">
        <v>10</v>
      </c>
      <c r="G5" s="283" t="s">
        <v>164</v>
      </c>
      <c r="H5" s="284" t="s">
        <v>12</v>
      </c>
      <c r="I5" s="324"/>
      <c r="J5" s="325" t="s">
        <v>165</v>
      </c>
      <c r="K5" s="326" t="s">
        <v>14</v>
      </c>
      <c r="L5" s="326" t="s">
        <v>15</v>
      </c>
      <c r="M5" s="327" t="s">
        <v>16</v>
      </c>
    </row>
    <row r="6" s="258" customFormat="1" ht="23.25" customHeight="1" spans="1:21">
      <c r="A6" s="285"/>
      <c r="B6" s="286"/>
      <c r="C6" s="281"/>
      <c r="D6" s="274"/>
      <c r="E6" s="275"/>
      <c r="F6" s="287"/>
      <c r="G6" s="288"/>
      <c r="H6" s="289" t="s">
        <v>17</v>
      </c>
      <c r="I6" s="328" t="s">
        <v>18</v>
      </c>
      <c r="J6" s="325"/>
      <c r="K6" s="329"/>
      <c r="L6" s="329"/>
      <c r="M6" s="327"/>
      <c r="N6" s="319"/>
      <c r="O6" s="319"/>
      <c r="P6" s="319"/>
      <c r="Q6" s="319"/>
      <c r="R6" s="319"/>
      <c r="S6" s="319"/>
      <c r="T6" s="319"/>
      <c r="U6" s="319"/>
    </row>
    <row r="7" s="259" customFormat="1" ht="17.1" customHeight="1" spans="1:21">
      <c r="A7" s="290" t="s">
        <v>19</v>
      </c>
      <c r="B7" s="291"/>
      <c r="C7" s="292">
        <v>3452.57</v>
      </c>
      <c r="D7" s="293" t="s">
        <v>166</v>
      </c>
      <c r="E7" s="294">
        <v>0</v>
      </c>
      <c r="F7" s="294">
        <v>0</v>
      </c>
      <c r="G7" s="294">
        <v>0</v>
      </c>
      <c r="H7" s="295">
        <v>0</v>
      </c>
      <c r="I7" s="312">
        <v>0</v>
      </c>
      <c r="J7" s="294">
        <v>0</v>
      </c>
      <c r="K7" s="294">
        <v>0</v>
      </c>
      <c r="L7" s="294">
        <v>0</v>
      </c>
      <c r="M7" s="294">
        <v>0</v>
      </c>
      <c r="N7" s="330"/>
      <c r="O7" s="330"/>
      <c r="P7" s="330"/>
      <c r="Q7" s="330"/>
      <c r="R7" s="330"/>
      <c r="S7" s="330"/>
      <c r="T7" s="330"/>
      <c r="U7" s="330"/>
    </row>
    <row r="8" s="259" customFormat="1" ht="17.1" customHeight="1" spans="1:21">
      <c r="A8" s="290" t="s">
        <v>21</v>
      </c>
      <c r="B8" s="291"/>
      <c r="C8" s="296">
        <v>3349.87</v>
      </c>
      <c r="D8" s="297" t="s">
        <v>167</v>
      </c>
      <c r="E8" s="294">
        <v>0</v>
      </c>
      <c r="F8" s="294">
        <v>0</v>
      </c>
      <c r="G8" s="294">
        <v>0</v>
      </c>
      <c r="H8" s="295">
        <v>0</v>
      </c>
      <c r="I8" s="331">
        <v>0</v>
      </c>
      <c r="J8" s="332">
        <v>0</v>
      </c>
      <c r="K8" s="332">
        <v>0</v>
      </c>
      <c r="L8" s="332">
        <v>0</v>
      </c>
      <c r="M8" s="294">
        <v>0</v>
      </c>
      <c r="N8" s="330"/>
      <c r="O8" s="330"/>
      <c r="P8" s="330"/>
      <c r="Q8" s="330"/>
      <c r="R8" s="330"/>
      <c r="S8" s="330"/>
      <c r="T8" s="330"/>
      <c r="U8" s="330"/>
    </row>
    <row r="9" s="259" customFormat="1" ht="17.1" customHeight="1" spans="1:21">
      <c r="A9" s="290" t="s">
        <v>23</v>
      </c>
      <c r="B9" s="291"/>
      <c r="C9" s="298">
        <v>52.7</v>
      </c>
      <c r="D9" s="297" t="s">
        <v>168</v>
      </c>
      <c r="E9" s="294">
        <v>0</v>
      </c>
      <c r="F9" s="294">
        <v>0</v>
      </c>
      <c r="G9" s="294">
        <v>0</v>
      </c>
      <c r="H9" s="295">
        <v>0</v>
      </c>
      <c r="I9" s="331">
        <v>0</v>
      </c>
      <c r="J9" s="332">
        <v>0</v>
      </c>
      <c r="K9" s="332">
        <v>0</v>
      </c>
      <c r="L9" s="332">
        <v>0</v>
      </c>
      <c r="M9" s="294">
        <v>0</v>
      </c>
      <c r="N9" s="330"/>
      <c r="O9" s="330"/>
      <c r="P9" s="330"/>
      <c r="Q9" s="330"/>
      <c r="R9" s="330"/>
      <c r="S9" s="330"/>
      <c r="T9" s="330"/>
      <c r="U9" s="330"/>
    </row>
    <row r="10" s="259" customFormat="1" ht="17.1" customHeight="1" spans="1:21">
      <c r="A10" s="290" t="s">
        <v>25</v>
      </c>
      <c r="B10" s="291"/>
      <c r="C10" s="292">
        <v>50</v>
      </c>
      <c r="D10" s="297" t="s">
        <v>169</v>
      </c>
      <c r="E10" s="294">
        <v>0</v>
      </c>
      <c r="F10" s="294">
        <v>0</v>
      </c>
      <c r="G10" s="294">
        <v>0</v>
      </c>
      <c r="H10" s="295">
        <v>0</v>
      </c>
      <c r="I10" s="331">
        <v>0</v>
      </c>
      <c r="J10" s="332">
        <v>0</v>
      </c>
      <c r="K10" s="332">
        <v>0</v>
      </c>
      <c r="L10" s="332">
        <v>0</v>
      </c>
      <c r="M10" s="294">
        <v>0</v>
      </c>
      <c r="N10" s="330"/>
      <c r="O10" s="330"/>
      <c r="P10" s="330"/>
      <c r="Q10" s="330"/>
      <c r="R10" s="330"/>
      <c r="S10" s="330"/>
      <c r="T10" s="330"/>
      <c r="U10" s="330"/>
    </row>
    <row r="11" s="259" customFormat="1" ht="17.1" customHeight="1" spans="1:21">
      <c r="A11" s="290" t="s">
        <v>27</v>
      </c>
      <c r="B11" s="291"/>
      <c r="C11" s="296">
        <v>3</v>
      </c>
      <c r="D11" s="297" t="s">
        <v>170</v>
      </c>
      <c r="E11" s="294">
        <v>0</v>
      </c>
      <c r="F11" s="294">
        <v>0</v>
      </c>
      <c r="G11" s="294">
        <v>0</v>
      </c>
      <c r="H11" s="295">
        <v>0</v>
      </c>
      <c r="I11" s="331">
        <v>0</v>
      </c>
      <c r="J11" s="332">
        <v>0</v>
      </c>
      <c r="K11" s="332">
        <v>0</v>
      </c>
      <c r="L11" s="332">
        <v>0</v>
      </c>
      <c r="M11" s="294">
        <v>0</v>
      </c>
      <c r="N11" s="330"/>
      <c r="O11" s="330"/>
      <c r="P11" s="330"/>
      <c r="Q11" s="330"/>
      <c r="R11" s="330"/>
      <c r="S11" s="330"/>
      <c r="T11" s="330"/>
      <c r="U11" s="330"/>
    </row>
    <row r="12" s="259" customFormat="1" ht="17.1" customHeight="1" spans="1:21">
      <c r="A12" s="299" t="s">
        <v>171</v>
      </c>
      <c r="B12" s="300"/>
      <c r="C12" s="301">
        <v>0</v>
      </c>
      <c r="D12" s="297" t="s">
        <v>172</v>
      </c>
      <c r="E12" s="294">
        <v>0</v>
      </c>
      <c r="F12" s="294">
        <v>0</v>
      </c>
      <c r="G12" s="294">
        <v>0</v>
      </c>
      <c r="H12" s="295">
        <v>0</v>
      </c>
      <c r="I12" s="331">
        <v>0</v>
      </c>
      <c r="J12" s="332">
        <v>0</v>
      </c>
      <c r="K12" s="332">
        <v>0</v>
      </c>
      <c r="L12" s="332">
        <v>0</v>
      </c>
      <c r="M12" s="294">
        <v>0</v>
      </c>
      <c r="N12" s="330"/>
      <c r="O12" s="330"/>
      <c r="P12" s="330"/>
      <c r="Q12" s="330"/>
      <c r="R12" s="330"/>
      <c r="S12" s="330"/>
      <c r="T12" s="330"/>
      <c r="U12" s="330"/>
    </row>
    <row r="13" s="259" customFormat="1" ht="17.1" customHeight="1" spans="1:21">
      <c r="A13" s="290" t="s">
        <v>31</v>
      </c>
      <c r="B13" s="302"/>
      <c r="C13" s="298">
        <v>0</v>
      </c>
      <c r="D13" s="297" t="s">
        <v>173</v>
      </c>
      <c r="E13" s="294">
        <v>3313.57</v>
      </c>
      <c r="F13" s="294">
        <v>0</v>
      </c>
      <c r="G13" s="294">
        <v>0</v>
      </c>
      <c r="H13" s="295">
        <v>3310.57</v>
      </c>
      <c r="I13" s="331">
        <v>3207.87</v>
      </c>
      <c r="J13" s="332">
        <v>3</v>
      </c>
      <c r="K13" s="332">
        <v>0</v>
      </c>
      <c r="L13" s="332">
        <v>0</v>
      </c>
      <c r="M13" s="294">
        <v>0</v>
      </c>
      <c r="N13" s="330"/>
      <c r="O13" s="330"/>
      <c r="P13" s="330"/>
      <c r="Q13" s="330"/>
      <c r="R13" s="330"/>
      <c r="S13" s="330"/>
      <c r="T13" s="330"/>
      <c r="U13" s="330"/>
    </row>
    <row r="14" s="259" customFormat="1" ht="17.1" customHeight="1" spans="1:21">
      <c r="A14" s="303" t="s">
        <v>32</v>
      </c>
      <c r="B14" s="304"/>
      <c r="C14" s="292">
        <v>0</v>
      </c>
      <c r="D14" s="293" t="s">
        <v>174</v>
      </c>
      <c r="E14" s="294">
        <v>108.85</v>
      </c>
      <c r="F14" s="294">
        <v>0</v>
      </c>
      <c r="G14" s="294">
        <v>0</v>
      </c>
      <c r="H14" s="295">
        <v>108.85</v>
      </c>
      <c r="I14" s="331">
        <v>108.85</v>
      </c>
      <c r="J14" s="332">
        <v>0</v>
      </c>
      <c r="K14" s="332">
        <v>0</v>
      </c>
      <c r="L14" s="332">
        <v>0</v>
      </c>
      <c r="M14" s="294">
        <v>0</v>
      </c>
      <c r="N14" s="330"/>
      <c r="O14" s="330"/>
      <c r="P14" s="330"/>
      <c r="Q14" s="330"/>
      <c r="R14" s="330"/>
      <c r="S14" s="330"/>
      <c r="T14" s="330"/>
      <c r="U14" s="330"/>
    </row>
    <row r="15" s="259" customFormat="1" ht="17.1" customHeight="1" spans="1:21">
      <c r="A15" s="305"/>
      <c r="B15" s="305"/>
      <c r="C15" s="306"/>
      <c r="D15" s="297" t="s">
        <v>175</v>
      </c>
      <c r="E15" s="294">
        <v>0</v>
      </c>
      <c r="F15" s="294">
        <v>0</v>
      </c>
      <c r="G15" s="294">
        <v>0</v>
      </c>
      <c r="H15" s="295">
        <v>0</v>
      </c>
      <c r="I15" s="331">
        <v>0</v>
      </c>
      <c r="J15" s="332">
        <v>0</v>
      </c>
      <c r="K15" s="332">
        <v>0</v>
      </c>
      <c r="L15" s="332">
        <v>0</v>
      </c>
      <c r="M15" s="294">
        <v>0</v>
      </c>
      <c r="N15" s="330"/>
      <c r="O15" s="330"/>
      <c r="P15" s="330"/>
      <c r="Q15" s="330"/>
      <c r="R15" s="330"/>
      <c r="S15" s="330"/>
      <c r="T15" s="330"/>
      <c r="U15" s="330"/>
    </row>
    <row r="16" s="259" customFormat="1" ht="17.1" customHeight="1" spans="1:21">
      <c r="A16" s="307"/>
      <c r="B16" s="308"/>
      <c r="C16" s="306"/>
      <c r="D16" s="297" t="s">
        <v>176</v>
      </c>
      <c r="E16" s="294">
        <v>33.15</v>
      </c>
      <c r="F16" s="294">
        <v>0</v>
      </c>
      <c r="G16" s="294">
        <v>0</v>
      </c>
      <c r="H16" s="295">
        <v>33.15</v>
      </c>
      <c r="I16" s="331">
        <v>33.15</v>
      </c>
      <c r="J16" s="332">
        <v>0</v>
      </c>
      <c r="K16" s="332">
        <v>0</v>
      </c>
      <c r="L16" s="332">
        <v>0</v>
      </c>
      <c r="M16" s="294">
        <v>0</v>
      </c>
      <c r="N16" s="330"/>
      <c r="O16" s="330"/>
      <c r="P16" s="330"/>
      <c r="Q16" s="330"/>
      <c r="R16" s="330"/>
      <c r="S16" s="330"/>
      <c r="T16" s="330"/>
      <c r="U16" s="330"/>
    </row>
    <row r="17" s="259" customFormat="1" ht="17.1" customHeight="1" spans="1:21">
      <c r="A17" s="307"/>
      <c r="B17" s="308"/>
      <c r="C17" s="306"/>
      <c r="D17" s="293" t="s">
        <v>177</v>
      </c>
      <c r="E17" s="294">
        <v>0</v>
      </c>
      <c r="F17" s="294">
        <v>0</v>
      </c>
      <c r="G17" s="294">
        <v>0</v>
      </c>
      <c r="H17" s="295">
        <v>0</v>
      </c>
      <c r="I17" s="331">
        <v>0</v>
      </c>
      <c r="J17" s="332">
        <v>0</v>
      </c>
      <c r="K17" s="332">
        <v>0</v>
      </c>
      <c r="L17" s="332">
        <v>0</v>
      </c>
      <c r="M17" s="294">
        <v>0</v>
      </c>
      <c r="N17" s="330"/>
      <c r="O17" s="330"/>
      <c r="P17" s="330"/>
      <c r="Q17" s="330"/>
      <c r="R17" s="330"/>
      <c r="S17" s="330"/>
      <c r="T17" s="330"/>
      <c r="U17" s="330"/>
    </row>
    <row r="18" s="259" customFormat="1" ht="17.1" customHeight="1" spans="1:21">
      <c r="A18" s="307"/>
      <c r="B18" s="308"/>
      <c r="C18" s="306"/>
      <c r="D18" s="293" t="s">
        <v>178</v>
      </c>
      <c r="E18" s="294">
        <v>0</v>
      </c>
      <c r="F18" s="294">
        <v>0</v>
      </c>
      <c r="G18" s="294">
        <v>0</v>
      </c>
      <c r="H18" s="295">
        <v>0</v>
      </c>
      <c r="I18" s="331">
        <v>0</v>
      </c>
      <c r="J18" s="332">
        <v>0</v>
      </c>
      <c r="K18" s="332">
        <v>0</v>
      </c>
      <c r="L18" s="332">
        <v>0</v>
      </c>
      <c r="M18" s="294">
        <v>0</v>
      </c>
      <c r="N18" s="330"/>
      <c r="O18" s="330"/>
      <c r="P18" s="330"/>
      <c r="Q18" s="330"/>
      <c r="R18" s="330"/>
      <c r="S18" s="330"/>
      <c r="T18" s="330"/>
      <c r="U18" s="330"/>
    </row>
    <row r="19" s="259" customFormat="1" ht="17.1" customHeight="1" spans="1:21">
      <c r="A19" s="309"/>
      <c r="B19" s="310"/>
      <c r="C19" s="306"/>
      <c r="D19" s="297" t="s">
        <v>179</v>
      </c>
      <c r="E19" s="294">
        <v>0</v>
      </c>
      <c r="F19" s="294">
        <v>0</v>
      </c>
      <c r="G19" s="294">
        <v>0</v>
      </c>
      <c r="H19" s="295">
        <v>0</v>
      </c>
      <c r="I19" s="312">
        <v>0</v>
      </c>
      <c r="J19" s="294">
        <v>0</v>
      </c>
      <c r="K19" s="294">
        <v>0</v>
      </c>
      <c r="L19" s="294">
        <v>0</v>
      </c>
      <c r="M19" s="294">
        <v>0</v>
      </c>
      <c r="N19" s="330"/>
      <c r="O19" s="330"/>
      <c r="P19" s="330"/>
      <c r="Q19" s="330"/>
      <c r="R19" s="330"/>
      <c r="S19" s="330"/>
      <c r="T19" s="330"/>
      <c r="U19" s="330"/>
    </row>
    <row r="20" s="259" customFormat="1" ht="17.1" customHeight="1" spans="1:21">
      <c r="A20" s="307"/>
      <c r="B20" s="308"/>
      <c r="C20" s="306"/>
      <c r="D20" s="297" t="s">
        <v>180</v>
      </c>
      <c r="E20" s="294">
        <v>0</v>
      </c>
      <c r="F20" s="294">
        <v>0</v>
      </c>
      <c r="G20" s="294">
        <v>0</v>
      </c>
      <c r="H20" s="295">
        <v>0</v>
      </c>
      <c r="I20" s="312">
        <v>0</v>
      </c>
      <c r="J20" s="294">
        <v>0</v>
      </c>
      <c r="K20" s="294">
        <v>0</v>
      </c>
      <c r="L20" s="294">
        <v>0</v>
      </c>
      <c r="M20" s="294">
        <v>0</v>
      </c>
      <c r="N20" s="330"/>
      <c r="O20" s="330"/>
      <c r="P20" s="330"/>
      <c r="Q20" s="330"/>
      <c r="R20" s="330"/>
      <c r="S20" s="330"/>
      <c r="T20" s="330"/>
      <c r="U20" s="330"/>
    </row>
    <row r="21" s="259" customFormat="1" ht="17.1" customHeight="1" spans="1:21">
      <c r="A21" s="307"/>
      <c r="B21" s="308"/>
      <c r="C21" s="306"/>
      <c r="D21" s="297" t="s">
        <v>181</v>
      </c>
      <c r="E21" s="294">
        <v>0</v>
      </c>
      <c r="F21" s="294">
        <v>0</v>
      </c>
      <c r="G21" s="294">
        <v>0</v>
      </c>
      <c r="H21" s="295">
        <v>0</v>
      </c>
      <c r="I21" s="312">
        <v>0</v>
      </c>
      <c r="J21" s="294">
        <v>0</v>
      </c>
      <c r="K21" s="294">
        <v>0</v>
      </c>
      <c r="L21" s="294">
        <v>0</v>
      </c>
      <c r="M21" s="294">
        <v>0</v>
      </c>
      <c r="N21" s="330"/>
      <c r="O21" s="330"/>
      <c r="P21" s="330"/>
      <c r="Q21" s="330"/>
      <c r="R21" s="330"/>
      <c r="S21" s="330"/>
      <c r="T21" s="330"/>
      <c r="U21" s="330"/>
    </row>
    <row r="22" s="259" customFormat="1" ht="17.1" customHeight="1" spans="1:21">
      <c r="A22" s="311"/>
      <c r="B22" s="311"/>
      <c r="C22" s="312"/>
      <c r="D22" s="297" t="s">
        <v>182</v>
      </c>
      <c r="E22" s="294">
        <v>0</v>
      </c>
      <c r="F22" s="294">
        <v>0</v>
      </c>
      <c r="G22" s="294">
        <v>0</v>
      </c>
      <c r="H22" s="295">
        <v>0</v>
      </c>
      <c r="I22" s="312">
        <v>0</v>
      </c>
      <c r="J22" s="294">
        <v>0</v>
      </c>
      <c r="K22" s="294">
        <v>0</v>
      </c>
      <c r="L22" s="294">
        <v>0</v>
      </c>
      <c r="M22" s="294">
        <v>0</v>
      </c>
      <c r="N22" s="330"/>
      <c r="O22" s="330"/>
      <c r="P22" s="330"/>
      <c r="Q22" s="330"/>
      <c r="R22" s="330"/>
      <c r="S22" s="330"/>
      <c r="T22" s="330"/>
      <c r="U22" s="330"/>
    </row>
    <row r="23" s="259" customFormat="1" ht="17.1" customHeight="1" spans="1:21">
      <c r="A23" s="313"/>
      <c r="B23" s="314"/>
      <c r="C23" s="312"/>
      <c r="D23" s="297" t="s">
        <v>183</v>
      </c>
      <c r="E23" s="294">
        <v>0</v>
      </c>
      <c r="F23" s="294">
        <v>0</v>
      </c>
      <c r="G23" s="294">
        <v>0</v>
      </c>
      <c r="H23" s="295">
        <v>0</v>
      </c>
      <c r="I23" s="312">
        <v>0</v>
      </c>
      <c r="J23" s="294">
        <v>0</v>
      </c>
      <c r="K23" s="294">
        <v>0</v>
      </c>
      <c r="L23" s="294">
        <v>0</v>
      </c>
      <c r="M23" s="294">
        <v>0</v>
      </c>
      <c r="N23" s="330"/>
      <c r="O23" s="330"/>
      <c r="P23" s="330"/>
      <c r="Q23" s="330"/>
      <c r="R23" s="330"/>
      <c r="S23" s="330"/>
      <c r="T23" s="330"/>
      <c r="U23" s="330"/>
    </row>
    <row r="24" s="259" customFormat="1" ht="17.1" customHeight="1" spans="1:21">
      <c r="A24" s="313"/>
      <c r="B24" s="314"/>
      <c r="C24" s="312"/>
      <c r="D24" s="297" t="s">
        <v>184</v>
      </c>
      <c r="E24" s="294">
        <v>0</v>
      </c>
      <c r="F24" s="294">
        <v>0</v>
      </c>
      <c r="G24" s="294">
        <v>0</v>
      </c>
      <c r="H24" s="295">
        <v>0</v>
      </c>
      <c r="I24" s="312">
        <v>0</v>
      </c>
      <c r="J24" s="294">
        <v>0</v>
      </c>
      <c r="K24" s="294">
        <v>0</v>
      </c>
      <c r="L24" s="294">
        <v>0</v>
      </c>
      <c r="M24" s="294">
        <v>0</v>
      </c>
      <c r="N24" s="330"/>
      <c r="O24" s="330"/>
      <c r="P24" s="330"/>
      <c r="Q24" s="330"/>
      <c r="R24" s="330"/>
      <c r="S24" s="330"/>
      <c r="T24" s="330"/>
      <c r="U24" s="330"/>
    </row>
    <row r="25" s="259" customFormat="1" ht="17.1" customHeight="1" spans="1:21">
      <c r="A25" s="313"/>
      <c r="B25" s="314"/>
      <c r="C25" s="312"/>
      <c r="D25" s="297" t="s">
        <v>185</v>
      </c>
      <c r="E25" s="294">
        <v>0</v>
      </c>
      <c r="F25" s="294">
        <v>0</v>
      </c>
      <c r="G25" s="294">
        <v>0</v>
      </c>
      <c r="H25" s="295">
        <v>0</v>
      </c>
      <c r="I25" s="312">
        <v>0</v>
      </c>
      <c r="J25" s="294">
        <v>0</v>
      </c>
      <c r="K25" s="294">
        <v>0</v>
      </c>
      <c r="L25" s="294">
        <v>0</v>
      </c>
      <c r="M25" s="294">
        <v>0</v>
      </c>
      <c r="N25" s="330"/>
      <c r="O25" s="330"/>
      <c r="P25" s="330"/>
      <c r="Q25" s="330"/>
      <c r="R25" s="330"/>
      <c r="S25" s="330"/>
      <c r="T25" s="330"/>
      <c r="U25" s="330"/>
    </row>
    <row r="26" s="259" customFormat="1" ht="17.1" customHeight="1" spans="1:21">
      <c r="A26" s="313"/>
      <c r="B26" s="314"/>
      <c r="C26" s="312"/>
      <c r="D26" s="297" t="s">
        <v>186</v>
      </c>
      <c r="E26" s="294">
        <v>0</v>
      </c>
      <c r="F26" s="294">
        <v>0</v>
      </c>
      <c r="G26" s="294">
        <v>0</v>
      </c>
      <c r="H26" s="295">
        <v>0</v>
      </c>
      <c r="I26" s="312">
        <v>0</v>
      </c>
      <c r="J26" s="294">
        <v>0</v>
      </c>
      <c r="K26" s="294">
        <v>0</v>
      </c>
      <c r="L26" s="294">
        <v>0</v>
      </c>
      <c r="M26" s="294">
        <v>0</v>
      </c>
      <c r="N26" s="330"/>
      <c r="O26" s="330"/>
      <c r="P26" s="330"/>
      <c r="Q26" s="330"/>
      <c r="R26" s="330"/>
      <c r="S26" s="330"/>
      <c r="T26" s="330"/>
      <c r="U26" s="330"/>
    </row>
    <row r="27" s="259" customFormat="1" ht="17.1" customHeight="1" spans="1:21">
      <c r="A27" s="313"/>
      <c r="B27" s="314"/>
      <c r="C27" s="312"/>
      <c r="D27" s="297" t="s">
        <v>187</v>
      </c>
      <c r="E27" s="294">
        <v>0</v>
      </c>
      <c r="F27" s="294">
        <v>0</v>
      </c>
      <c r="G27" s="294">
        <v>0</v>
      </c>
      <c r="H27" s="295">
        <v>0</v>
      </c>
      <c r="I27" s="312">
        <v>0</v>
      </c>
      <c r="J27" s="294">
        <v>0</v>
      </c>
      <c r="K27" s="294">
        <v>0</v>
      </c>
      <c r="L27" s="294">
        <v>0</v>
      </c>
      <c r="M27" s="294">
        <v>0</v>
      </c>
      <c r="N27" s="330"/>
      <c r="O27" s="330"/>
      <c r="P27" s="330"/>
      <c r="Q27" s="330"/>
      <c r="R27" s="330"/>
      <c r="S27" s="330"/>
      <c r="T27" s="330"/>
      <c r="U27" s="330"/>
    </row>
    <row r="28" s="259" customFormat="1" ht="17.1" customHeight="1" spans="1:21">
      <c r="A28" s="313"/>
      <c r="B28" s="314"/>
      <c r="C28" s="312"/>
      <c r="D28" s="297" t="s">
        <v>188</v>
      </c>
      <c r="E28" s="294">
        <v>0</v>
      </c>
      <c r="F28" s="294">
        <v>0</v>
      </c>
      <c r="G28" s="294">
        <v>0</v>
      </c>
      <c r="H28" s="295">
        <v>0</v>
      </c>
      <c r="I28" s="312">
        <v>0</v>
      </c>
      <c r="J28" s="294">
        <v>0</v>
      </c>
      <c r="K28" s="294">
        <v>0</v>
      </c>
      <c r="L28" s="294">
        <v>0</v>
      </c>
      <c r="M28" s="294">
        <v>0</v>
      </c>
      <c r="N28" s="330"/>
      <c r="O28" s="330"/>
      <c r="P28" s="330"/>
      <c r="Q28" s="330"/>
      <c r="R28" s="330"/>
      <c r="S28" s="330"/>
      <c r="T28" s="330"/>
      <c r="U28" s="330"/>
    </row>
    <row r="29" s="259" customFormat="1" ht="17.1" customHeight="1" spans="1:21">
      <c r="A29" s="313"/>
      <c r="B29" s="314"/>
      <c r="C29" s="312"/>
      <c r="D29" s="297" t="s">
        <v>189</v>
      </c>
      <c r="E29" s="312">
        <v>0</v>
      </c>
      <c r="F29" s="312">
        <v>0</v>
      </c>
      <c r="G29" s="312">
        <v>0</v>
      </c>
      <c r="H29" s="295">
        <v>0</v>
      </c>
      <c r="I29" s="312">
        <v>0</v>
      </c>
      <c r="J29" s="312">
        <v>0</v>
      </c>
      <c r="K29" s="312">
        <v>0</v>
      </c>
      <c r="L29" s="312">
        <v>0</v>
      </c>
      <c r="M29" s="312">
        <v>0</v>
      </c>
      <c r="N29" s="330"/>
      <c r="O29" s="330"/>
      <c r="P29" s="330"/>
      <c r="Q29" s="330"/>
      <c r="R29" s="330"/>
      <c r="S29" s="330"/>
      <c r="T29" s="330"/>
      <c r="U29" s="330"/>
    </row>
    <row r="30" s="259" customFormat="1" ht="17.1" customHeight="1" spans="1:21">
      <c r="A30" s="313"/>
      <c r="B30" s="314"/>
      <c r="C30" s="312"/>
      <c r="D30" s="297" t="s">
        <v>190</v>
      </c>
      <c r="E30" s="294">
        <v>0</v>
      </c>
      <c r="F30" s="294">
        <v>0</v>
      </c>
      <c r="G30" s="294">
        <v>0</v>
      </c>
      <c r="H30" s="295">
        <v>0</v>
      </c>
      <c r="I30" s="312">
        <v>0</v>
      </c>
      <c r="J30" s="294">
        <v>0</v>
      </c>
      <c r="K30" s="294">
        <v>0</v>
      </c>
      <c r="L30" s="294">
        <v>0</v>
      </c>
      <c r="M30" s="294">
        <v>0</v>
      </c>
      <c r="N30" s="330"/>
      <c r="O30" s="330"/>
      <c r="P30" s="330"/>
      <c r="Q30" s="330"/>
      <c r="R30" s="330"/>
      <c r="S30" s="330"/>
      <c r="T30" s="330"/>
      <c r="U30" s="330"/>
    </row>
    <row r="31" s="259" customFormat="1" ht="17.1" customHeight="1" spans="1:21">
      <c r="A31" s="313"/>
      <c r="B31" s="314"/>
      <c r="C31" s="312"/>
      <c r="D31" s="297" t="s">
        <v>191</v>
      </c>
      <c r="E31" s="294">
        <v>0</v>
      </c>
      <c r="F31" s="294">
        <v>0</v>
      </c>
      <c r="G31" s="294">
        <v>0</v>
      </c>
      <c r="H31" s="295">
        <v>0</v>
      </c>
      <c r="I31" s="312">
        <v>0</v>
      </c>
      <c r="J31" s="294">
        <v>0</v>
      </c>
      <c r="K31" s="294">
        <v>0</v>
      </c>
      <c r="L31" s="294">
        <v>0</v>
      </c>
      <c r="M31" s="294">
        <v>0</v>
      </c>
      <c r="N31" s="330"/>
      <c r="O31" s="330"/>
      <c r="P31" s="330"/>
      <c r="Q31" s="330"/>
      <c r="R31" s="330"/>
      <c r="S31" s="330"/>
      <c r="T31" s="330"/>
      <c r="U31" s="330"/>
    </row>
    <row r="32" s="259" customFormat="1" ht="17.1" customHeight="1" spans="1:21">
      <c r="A32" s="276" t="s">
        <v>33</v>
      </c>
      <c r="B32" s="277"/>
      <c r="C32" s="292">
        <v>3455.57</v>
      </c>
      <c r="D32" s="297" t="s">
        <v>192</v>
      </c>
      <c r="E32" s="294">
        <v>0</v>
      </c>
      <c r="F32" s="294">
        <v>0</v>
      </c>
      <c r="G32" s="294">
        <v>0</v>
      </c>
      <c r="H32" s="295">
        <v>0</v>
      </c>
      <c r="I32" s="312">
        <v>0</v>
      </c>
      <c r="J32" s="294">
        <v>0</v>
      </c>
      <c r="K32" s="294">
        <v>0</v>
      </c>
      <c r="L32" s="294">
        <v>0</v>
      </c>
      <c r="M32" s="294">
        <v>0</v>
      </c>
      <c r="N32" s="330"/>
      <c r="O32" s="330"/>
      <c r="P32" s="330"/>
      <c r="Q32" s="330"/>
      <c r="R32" s="330"/>
      <c r="S32" s="330"/>
      <c r="T32" s="330"/>
      <c r="U32" s="330"/>
    </row>
    <row r="33" s="259" customFormat="1" ht="17.1" customHeight="1" spans="1:21">
      <c r="A33" s="315" t="s">
        <v>34</v>
      </c>
      <c r="B33" s="316"/>
      <c r="C33" s="296">
        <v>0</v>
      </c>
      <c r="D33" s="297" t="s">
        <v>193</v>
      </c>
      <c r="E33" s="294">
        <v>0</v>
      </c>
      <c r="F33" s="294">
        <v>0</v>
      </c>
      <c r="G33" s="294">
        <v>0</v>
      </c>
      <c r="H33" s="295">
        <v>0</v>
      </c>
      <c r="I33" s="312">
        <v>0</v>
      </c>
      <c r="J33" s="294">
        <v>0</v>
      </c>
      <c r="K33" s="294">
        <v>0</v>
      </c>
      <c r="L33" s="294">
        <v>0</v>
      </c>
      <c r="M33" s="294">
        <v>0</v>
      </c>
      <c r="N33" s="330"/>
      <c r="O33" s="330"/>
      <c r="P33" s="330"/>
      <c r="Q33" s="330"/>
      <c r="R33" s="330"/>
      <c r="S33" s="330"/>
      <c r="T33" s="330"/>
      <c r="U33" s="330"/>
    </row>
    <row r="34" s="259" customFormat="1" ht="17.1" customHeight="1" spans="1:21">
      <c r="A34" s="315" t="s">
        <v>35</v>
      </c>
      <c r="B34" s="316"/>
      <c r="C34" s="301">
        <v>0</v>
      </c>
      <c r="D34" s="297" t="s">
        <v>194</v>
      </c>
      <c r="E34" s="294">
        <v>0</v>
      </c>
      <c r="F34" s="294">
        <v>0</v>
      </c>
      <c r="G34" s="294">
        <v>0</v>
      </c>
      <c r="H34" s="295">
        <v>0</v>
      </c>
      <c r="I34" s="312">
        <v>0</v>
      </c>
      <c r="J34" s="294">
        <v>0</v>
      </c>
      <c r="K34" s="294">
        <v>0</v>
      </c>
      <c r="L34" s="294">
        <v>0</v>
      </c>
      <c r="M34" s="294">
        <v>0</v>
      </c>
      <c r="N34" s="330"/>
      <c r="O34" s="330"/>
      <c r="P34" s="330"/>
      <c r="Q34" s="330"/>
      <c r="R34" s="330"/>
      <c r="S34" s="330"/>
      <c r="T34" s="330"/>
      <c r="U34" s="330"/>
    </row>
    <row r="35" s="259" customFormat="1" ht="17.1" customHeight="1" spans="1:21">
      <c r="A35" s="315" t="s">
        <v>36</v>
      </c>
      <c r="B35" s="316"/>
      <c r="C35" s="301">
        <v>0</v>
      </c>
      <c r="D35" s="297" t="s">
        <v>195</v>
      </c>
      <c r="E35" s="294">
        <v>0</v>
      </c>
      <c r="F35" s="294">
        <v>0</v>
      </c>
      <c r="G35" s="294">
        <v>0</v>
      </c>
      <c r="H35" s="295">
        <v>0</v>
      </c>
      <c r="I35" s="312">
        <v>0</v>
      </c>
      <c r="J35" s="294">
        <v>0</v>
      </c>
      <c r="K35" s="294">
        <v>0</v>
      </c>
      <c r="L35" s="294">
        <v>0</v>
      </c>
      <c r="M35" s="294">
        <v>0</v>
      </c>
      <c r="N35" s="330"/>
      <c r="O35" s="330"/>
      <c r="P35" s="330"/>
      <c r="Q35" s="330"/>
      <c r="R35" s="330"/>
      <c r="S35" s="330"/>
      <c r="T35" s="330"/>
      <c r="U35" s="330"/>
    </row>
    <row r="36" s="259" customFormat="1" ht="17.1" customHeight="1" spans="1:21">
      <c r="A36" s="267" t="s">
        <v>196</v>
      </c>
      <c r="B36" s="269"/>
      <c r="C36" s="301">
        <v>3455.57</v>
      </c>
      <c r="D36" s="317" t="s">
        <v>197</v>
      </c>
      <c r="E36" s="312">
        <v>3455.57</v>
      </c>
      <c r="F36" s="312">
        <v>0</v>
      </c>
      <c r="G36" s="312">
        <v>0</v>
      </c>
      <c r="H36" s="295">
        <v>3452.57</v>
      </c>
      <c r="I36" s="312">
        <v>3349.87</v>
      </c>
      <c r="J36" s="312">
        <v>3</v>
      </c>
      <c r="K36" s="312">
        <v>0</v>
      </c>
      <c r="L36" s="312">
        <v>0</v>
      </c>
      <c r="M36" s="312">
        <v>0</v>
      </c>
      <c r="N36" s="330"/>
      <c r="O36" s="330"/>
      <c r="P36" s="330"/>
      <c r="Q36" s="330"/>
      <c r="R36" s="330"/>
      <c r="S36" s="330"/>
      <c r="T36" s="330"/>
      <c r="U36" s="330"/>
    </row>
    <row r="37" s="258" customFormat="1" ht="14.25" spans="1:4">
      <c r="A37" s="318"/>
      <c r="B37" s="318"/>
      <c r="D37" s="319"/>
    </row>
    <row r="38" s="258" customFormat="1" ht="14.25" spans="1:2">
      <c r="A38" s="318"/>
      <c r="B38" s="318"/>
    </row>
    <row r="39" s="258" customFormat="1" ht="14.25" spans="1:2">
      <c r="A39" s="318"/>
      <c r="B39" s="318"/>
    </row>
    <row r="40" s="258" customFormat="1" ht="14.25" spans="1:2">
      <c r="A40" s="318"/>
      <c r="B40" s="318"/>
    </row>
    <row r="41" s="258" customFormat="1" ht="14.25" spans="1:2">
      <c r="A41" s="318"/>
      <c r="B41" s="318"/>
    </row>
    <row r="42" s="258" customFormat="1" ht="14.25" spans="1:2">
      <c r="A42" s="318"/>
      <c r="B42" s="318"/>
    </row>
    <row r="43" s="258" customFormat="1" ht="14.25" spans="1:2">
      <c r="A43" s="318"/>
      <c r="B43" s="318"/>
    </row>
  </sheetData>
  <mergeCells count="35">
    <mergeCell ref="A1:M1"/>
    <mergeCell ref="A2:C2"/>
    <mergeCell ref="A3:C3"/>
    <mergeCell ref="F4:G4"/>
    <mergeCell ref="H5:I5"/>
    <mergeCell ref="A7:B7"/>
    <mergeCell ref="A8:B8"/>
    <mergeCell ref="A9:B9"/>
    <mergeCell ref="A10:B10"/>
    <mergeCell ref="A11:B11"/>
    <mergeCell ref="A12:B12"/>
    <mergeCell ref="A13:B13"/>
    <mergeCell ref="A14:B14"/>
    <mergeCell ref="A15:B15"/>
    <mergeCell ref="A16:B16"/>
    <mergeCell ref="A18:B18"/>
    <mergeCell ref="A19:B19"/>
    <mergeCell ref="A20:B20"/>
    <mergeCell ref="A21:B21"/>
    <mergeCell ref="A22:B22"/>
    <mergeCell ref="A32:B32"/>
    <mergeCell ref="A33:B33"/>
    <mergeCell ref="A34:B34"/>
    <mergeCell ref="A35:B35"/>
    <mergeCell ref="A36:B36"/>
    <mergeCell ref="C4:C6"/>
    <mergeCell ref="D4:D6"/>
    <mergeCell ref="E4:E6"/>
    <mergeCell ref="F5:F6"/>
    <mergeCell ref="G5:G6"/>
    <mergeCell ref="J5:J6"/>
    <mergeCell ref="K5:K6"/>
    <mergeCell ref="L5:L6"/>
    <mergeCell ref="M5:M6"/>
    <mergeCell ref="A4:B6"/>
  </mergeCells>
  <printOptions horizontalCentered="1"/>
  <pageMargins left="0.389583333333333" right="0.389583333333333" top="0.979861111111111" bottom="0.789583333333333" header="0.509722222222222" footer="0.509722222222222"/>
  <pageSetup paperSize="9" scale="70" orientation="landscape" horizontalDpi="360" verticalDpi="36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63"/>
  <sheetViews>
    <sheetView showGridLines="0" showZeros="0" workbookViewId="0">
      <selection activeCell="A1" sqref="A1:K1"/>
    </sheetView>
  </sheetViews>
  <sheetFormatPr defaultColWidth="9" defaultRowHeight="11.25"/>
  <cols>
    <col min="1" max="1" width="5.125" style="202" customWidth="1"/>
    <col min="2" max="3" width="4.125" style="202" customWidth="1"/>
    <col min="4" max="4" width="33.375" style="202" customWidth="1"/>
    <col min="5" max="5" width="13.375" style="202" customWidth="1"/>
    <col min="6" max="9" width="12.625" style="202" customWidth="1"/>
    <col min="10" max="10" width="12.75" style="202" customWidth="1"/>
    <col min="11" max="11" width="12.125" style="202" customWidth="1"/>
    <col min="12" max="16384" width="9" style="202"/>
  </cols>
  <sheetData>
    <row r="1" ht="42" customHeight="1" spans="1:11">
      <c r="A1" s="203" t="s">
        <v>198</v>
      </c>
      <c r="B1" s="203"/>
      <c r="C1" s="203"/>
      <c r="D1" s="203"/>
      <c r="E1" s="203"/>
      <c r="F1" s="203"/>
      <c r="G1" s="203"/>
      <c r="H1" s="203"/>
      <c r="I1" s="203"/>
      <c r="J1" s="203"/>
      <c r="K1" s="203"/>
    </row>
    <row r="2" ht="15.75" customHeight="1" spans="1:11">
      <c r="A2" s="204" t="s">
        <v>1</v>
      </c>
      <c r="B2" s="205"/>
      <c r="C2" s="205"/>
      <c r="D2" s="205"/>
      <c r="E2" s="206"/>
      <c r="F2" s="207"/>
      <c r="G2" s="207"/>
      <c r="H2" s="207"/>
      <c r="I2" s="207"/>
      <c r="J2" s="207"/>
      <c r="K2" s="179" t="s">
        <v>2</v>
      </c>
    </row>
    <row r="3" s="255" customFormat="1" ht="16.5" customHeight="1" spans="1:11">
      <c r="A3" s="208" t="s">
        <v>199</v>
      </c>
      <c r="B3" s="209"/>
      <c r="C3" s="210"/>
      <c r="D3" s="211" t="s">
        <v>135</v>
      </c>
      <c r="E3" s="216" t="s">
        <v>42</v>
      </c>
      <c r="F3" s="212">
        <v>2020</v>
      </c>
      <c r="G3" s="212"/>
      <c r="H3" s="212"/>
      <c r="I3" s="212"/>
      <c r="J3" s="212"/>
      <c r="K3" s="212"/>
    </row>
    <row r="4" s="255" customFormat="1" ht="14.25" customHeight="1" spans="1:11">
      <c r="A4" s="213" t="s">
        <v>53</v>
      </c>
      <c r="B4" s="214" t="s">
        <v>54</v>
      </c>
      <c r="C4" s="214" t="s">
        <v>55</v>
      </c>
      <c r="D4" s="215"/>
      <c r="E4" s="216"/>
      <c r="F4" s="217" t="s">
        <v>137</v>
      </c>
      <c r="G4" s="217"/>
      <c r="H4" s="217"/>
      <c r="I4" s="225" t="s">
        <v>138</v>
      </c>
      <c r="J4" s="226"/>
      <c r="K4" s="227"/>
    </row>
    <row r="5" s="255" customFormat="1" ht="37.5" customHeight="1" spans="1:11">
      <c r="A5" s="213"/>
      <c r="B5" s="214"/>
      <c r="C5" s="214"/>
      <c r="D5" s="218"/>
      <c r="E5" s="216"/>
      <c r="F5" s="216" t="s">
        <v>17</v>
      </c>
      <c r="G5" s="216" t="s">
        <v>139</v>
      </c>
      <c r="H5" s="216" t="s">
        <v>140</v>
      </c>
      <c r="I5" s="216" t="s">
        <v>17</v>
      </c>
      <c r="J5" s="216" t="s">
        <v>141</v>
      </c>
      <c r="K5" s="216" t="s">
        <v>142</v>
      </c>
    </row>
    <row r="6" s="255" customFormat="1" ht="20.1" customHeight="1" spans="1:11">
      <c r="A6" s="219" t="s">
        <v>65</v>
      </c>
      <c r="B6" s="214" t="s">
        <v>65</v>
      </c>
      <c r="C6" s="214" t="s">
        <v>65</v>
      </c>
      <c r="D6" s="214" t="s">
        <v>65</v>
      </c>
      <c r="E6" s="212">
        <v>1</v>
      </c>
      <c r="F6" s="212">
        <v>2</v>
      </c>
      <c r="G6" s="212">
        <v>3</v>
      </c>
      <c r="H6" s="212">
        <v>4</v>
      </c>
      <c r="I6" s="212">
        <v>5</v>
      </c>
      <c r="J6" s="212">
        <v>6</v>
      </c>
      <c r="K6" s="212">
        <v>7</v>
      </c>
    </row>
    <row r="7" s="256" customFormat="1" ht="20.1" customHeight="1" spans="1:11">
      <c r="A7" s="220"/>
      <c r="B7" s="221"/>
      <c r="C7" s="221"/>
      <c r="D7" s="221" t="s">
        <v>7</v>
      </c>
      <c r="E7" s="222">
        <f t="shared" ref="E7:K7" si="0">E8+E52+E58</f>
        <v>3452.57</v>
      </c>
      <c r="F7" s="222">
        <f>F8+F52+F58</f>
        <v>945.79</v>
      </c>
      <c r="G7" s="222">
        <f>G8+G52+G58</f>
        <v>919.09</v>
      </c>
      <c r="H7" s="222">
        <f>H8+H52+H58</f>
        <v>26.7</v>
      </c>
      <c r="I7" s="222">
        <f>I8+I52+I58</f>
        <v>2506.78</v>
      </c>
      <c r="J7" s="222">
        <f>J8+J52+J58</f>
        <v>140.78</v>
      </c>
      <c r="K7" s="222">
        <f>K8+K52+K58</f>
        <v>2366</v>
      </c>
    </row>
    <row r="8" s="201" customFormat="1" ht="20.1" customHeight="1" spans="1:11">
      <c r="A8" s="220" t="s">
        <v>69</v>
      </c>
      <c r="B8" s="221"/>
      <c r="C8" s="221"/>
      <c r="D8" s="221" t="s">
        <v>66</v>
      </c>
      <c r="E8" s="222">
        <f t="shared" ref="E8:K8" si="1">E9+E43+E46</f>
        <v>3310.57</v>
      </c>
      <c r="F8" s="222">
        <f>F9+F43+F46</f>
        <v>803.79</v>
      </c>
      <c r="G8" s="222">
        <f>G9+G43+G46</f>
        <v>777.09</v>
      </c>
      <c r="H8" s="222">
        <f>H9+H43+H46</f>
        <v>26.7</v>
      </c>
      <c r="I8" s="222">
        <f>I9+I43+I46</f>
        <v>2506.78</v>
      </c>
      <c r="J8" s="222">
        <f>J9+J43+J46</f>
        <v>140.78</v>
      </c>
      <c r="K8" s="222">
        <f>K9+K43+K46</f>
        <v>2366</v>
      </c>
    </row>
    <row r="9" s="201" customFormat="1" ht="20.1" customHeight="1" spans="1:11">
      <c r="A9" s="220"/>
      <c r="B9" s="221" t="s">
        <v>70</v>
      </c>
      <c r="C9" s="221"/>
      <c r="D9" s="221" t="s">
        <v>67</v>
      </c>
      <c r="E9" s="222">
        <f t="shared" ref="E9:K9" si="2">E10+E19+E24+E26+E29</f>
        <v>3206.57</v>
      </c>
      <c r="F9" s="222">
        <f>F10+F19+F24+F26+F29</f>
        <v>803.79</v>
      </c>
      <c r="G9" s="222">
        <f>G10+G19+G24+G26+G29</f>
        <v>777.09</v>
      </c>
      <c r="H9" s="222">
        <f>H10+H19+H24+H26+H29</f>
        <v>26.7</v>
      </c>
      <c r="I9" s="222">
        <f>I10+I19+I24+I26+I29</f>
        <v>2402.78</v>
      </c>
      <c r="J9" s="222">
        <f>J10+J19+J24+J26+J29</f>
        <v>108.78</v>
      </c>
      <c r="K9" s="222">
        <f>K10+K19+K24+K26+K29</f>
        <v>2294</v>
      </c>
    </row>
    <row r="10" s="201" customFormat="1" ht="20.1" customHeight="1" spans="1:11">
      <c r="A10" s="220"/>
      <c r="B10" s="221"/>
      <c r="C10" s="221" t="s">
        <v>70</v>
      </c>
      <c r="D10" s="221" t="s">
        <v>68</v>
      </c>
      <c r="E10" s="222">
        <f t="shared" ref="E10:K10" si="3">SUM(E11:E18)</f>
        <v>173.16</v>
      </c>
      <c r="F10" s="222">
        <f>SUM(F11:F18)</f>
        <v>173.16</v>
      </c>
      <c r="G10" s="222">
        <f>SUM(G11:G18)</f>
        <v>153.9</v>
      </c>
      <c r="H10" s="222">
        <f>SUM(H11:H18)</f>
        <v>19.26</v>
      </c>
      <c r="I10" s="222">
        <f>SUM(I11:I18)</f>
        <v>0</v>
      </c>
      <c r="J10" s="222">
        <f>SUM(J11:J18)</f>
        <v>0</v>
      </c>
      <c r="K10" s="222">
        <f>SUM(K11:K18)</f>
        <v>0</v>
      </c>
    </row>
    <row r="11" s="201" customFormat="1" ht="20.1" customHeight="1" spans="1:11">
      <c r="A11" s="220" t="s">
        <v>143</v>
      </c>
      <c r="B11" s="221" t="s">
        <v>144</v>
      </c>
      <c r="C11" s="221" t="s">
        <v>144</v>
      </c>
      <c r="D11" s="221" t="s">
        <v>76</v>
      </c>
      <c r="E11" s="222">
        <v>8.79</v>
      </c>
      <c r="F11" s="222">
        <v>8.79</v>
      </c>
      <c r="G11" s="222">
        <v>8.79</v>
      </c>
      <c r="H11" s="222">
        <v>0</v>
      </c>
      <c r="I11" s="222">
        <v>0</v>
      </c>
      <c r="J11" s="222">
        <v>0</v>
      </c>
      <c r="K11" s="222">
        <v>0</v>
      </c>
    </row>
    <row r="12" s="201" customFormat="1" ht="20.1" customHeight="1" spans="1:11">
      <c r="A12" s="220" t="s">
        <v>143</v>
      </c>
      <c r="B12" s="221" t="s">
        <v>144</v>
      </c>
      <c r="C12" s="221" t="s">
        <v>144</v>
      </c>
      <c r="D12" s="221" t="s">
        <v>75</v>
      </c>
      <c r="E12" s="222">
        <v>3.95</v>
      </c>
      <c r="F12" s="222">
        <v>3.95</v>
      </c>
      <c r="G12" s="222">
        <v>3.95</v>
      </c>
      <c r="H12" s="222">
        <v>0</v>
      </c>
      <c r="I12" s="222">
        <v>0</v>
      </c>
      <c r="J12" s="222">
        <v>0</v>
      </c>
      <c r="K12" s="222">
        <v>0</v>
      </c>
    </row>
    <row r="13" s="201" customFormat="1" ht="20.1" customHeight="1" spans="1:11">
      <c r="A13" s="220" t="s">
        <v>143</v>
      </c>
      <c r="B13" s="221" t="s">
        <v>144</v>
      </c>
      <c r="C13" s="221" t="s">
        <v>144</v>
      </c>
      <c r="D13" s="221" t="s">
        <v>71</v>
      </c>
      <c r="E13" s="222">
        <v>133.54</v>
      </c>
      <c r="F13" s="222">
        <v>133.54</v>
      </c>
      <c r="G13" s="222">
        <v>133.54</v>
      </c>
      <c r="H13" s="222">
        <v>0</v>
      </c>
      <c r="I13" s="222">
        <v>0</v>
      </c>
      <c r="J13" s="222">
        <v>0</v>
      </c>
      <c r="K13" s="222">
        <v>0</v>
      </c>
    </row>
    <row r="14" s="201" customFormat="1" ht="20.1" customHeight="1" spans="1:11">
      <c r="A14" s="220" t="s">
        <v>143</v>
      </c>
      <c r="B14" s="221" t="s">
        <v>144</v>
      </c>
      <c r="C14" s="221" t="s">
        <v>144</v>
      </c>
      <c r="D14" s="221" t="s">
        <v>78</v>
      </c>
      <c r="E14" s="222">
        <v>15.78</v>
      </c>
      <c r="F14" s="222">
        <v>15.78</v>
      </c>
      <c r="G14" s="222">
        <v>0</v>
      </c>
      <c r="H14" s="222">
        <v>15.78</v>
      </c>
      <c r="I14" s="222">
        <v>0</v>
      </c>
      <c r="J14" s="222">
        <v>0</v>
      </c>
      <c r="K14" s="222">
        <v>0</v>
      </c>
    </row>
    <row r="15" s="201" customFormat="1" ht="20.1" customHeight="1" spans="1:11">
      <c r="A15" s="220" t="s">
        <v>143</v>
      </c>
      <c r="B15" s="221" t="s">
        <v>144</v>
      </c>
      <c r="C15" s="221" t="s">
        <v>144</v>
      </c>
      <c r="D15" s="221" t="s">
        <v>72</v>
      </c>
      <c r="E15" s="222">
        <v>6.64</v>
      </c>
      <c r="F15" s="222">
        <v>6.64</v>
      </c>
      <c r="G15" s="222">
        <v>6.64</v>
      </c>
      <c r="H15" s="222">
        <v>0</v>
      </c>
      <c r="I15" s="222">
        <v>0</v>
      </c>
      <c r="J15" s="222">
        <v>0</v>
      </c>
      <c r="K15" s="222">
        <v>0</v>
      </c>
    </row>
    <row r="16" s="201" customFormat="1" ht="20.1" customHeight="1" spans="1:11">
      <c r="A16" s="220" t="s">
        <v>143</v>
      </c>
      <c r="B16" s="221" t="s">
        <v>144</v>
      </c>
      <c r="C16" s="221" t="s">
        <v>144</v>
      </c>
      <c r="D16" s="221" t="s">
        <v>74</v>
      </c>
      <c r="E16" s="222">
        <v>0.7</v>
      </c>
      <c r="F16" s="222">
        <v>0.7</v>
      </c>
      <c r="G16" s="222">
        <v>0.7</v>
      </c>
      <c r="H16" s="222">
        <v>0</v>
      </c>
      <c r="I16" s="222">
        <v>0</v>
      </c>
      <c r="J16" s="222">
        <v>0</v>
      </c>
      <c r="K16" s="222">
        <v>0</v>
      </c>
    </row>
    <row r="17" s="201" customFormat="1" ht="20.1" customHeight="1" spans="1:11">
      <c r="A17" s="220" t="s">
        <v>143</v>
      </c>
      <c r="B17" s="221" t="s">
        <v>144</v>
      </c>
      <c r="C17" s="221" t="s">
        <v>144</v>
      </c>
      <c r="D17" s="221" t="s">
        <v>77</v>
      </c>
      <c r="E17" s="222">
        <v>3.48</v>
      </c>
      <c r="F17" s="222">
        <v>3.48</v>
      </c>
      <c r="G17" s="222">
        <v>0</v>
      </c>
      <c r="H17" s="222">
        <v>3.48</v>
      </c>
      <c r="I17" s="222">
        <v>0</v>
      </c>
      <c r="J17" s="222">
        <v>0</v>
      </c>
      <c r="K17" s="222">
        <v>0</v>
      </c>
    </row>
    <row r="18" s="201" customFormat="1" ht="20.1" customHeight="1" spans="1:11">
      <c r="A18" s="220" t="s">
        <v>143</v>
      </c>
      <c r="B18" s="221" t="s">
        <v>144</v>
      </c>
      <c r="C18" s="221" t="s">
        <v>144</v>
      </c>
      <c r="D18" s="221" t="s">
        <v>73</v>
      </c>
      <c r="E18" s="222">
        <v>0.28</v>
      </c>
      <c r="F18" s="222">
        <v>0.28</v>
      </c>
      <c r="G18" s="222">
        <v>0.28</v>
      </c>
      <c r="H18" s="222">
        <v>0</v>
      </c>
      <c r="I18" s="222">
        <v>0</v>
      </c>
      <c r="J18" s="222">
        <v>0</v>
      </c>
      <c r="K18" s="222">
        <v>0</v>
      </c>
    </row>
    <row r="19" s="201" customFormat="1" ht="20.1" customHeight="1" spans="1:11">
      <c r="A19" s="220"/>
      <c r="B19" s="221"/>
      <c r="C19" s="221" t="s">
        <v>80</v>
      </c>
      <c r="D19" s="221" t="s">
        <v>79</v>
      </c>
      <c r="E19" s="222">
        <f t="shared" ref="E19:K19" si="4">SUM(E20:E23)</f>
        <v>1434</v>
      </c>
      <c r="F19" s="222">
        <f>SUM(F20:F23)</f>
        <v>0</v>
      </c>
      <c r="G19" s="222">
        <f>SUM(G20:G23)</f>
        <v>0</v>
      </c>
      <c r="H19" s="222">
        <f>SUM(H20:H23)</f>
        <v>0</v>
      </c>
      <c r="I19" s="222">
        <f>SUM(I20:I23)</f>
        <v>1434</v>
      </c>
      <c r="J19" s="222">
        <f>SUM(J20:J23)</f>
        <v>34</v>
      </c>
      <c r="K19" s="222">
        <f>SUM(K20:K23)</f>
        <v>1400</v>
      </c>
    </row>
    <row r="20" s="201" customFormat="1" ht="20.1" customHeight="1" spans="1:11">
      <c r="A20" s="220" t="s">
        <v>143</v>
      </c>
      <c r="B20" s="221" t="s">
        <v>144</v>
      </c>
      <c r="C20" s="221" t="s">
        <v>145</v>
      </c>
      <c r="D20" s="221" t="s">
        <v>82</v>
      </c>
      <c r="E20" s="222">
        <v>30</v>
      </c>
      <c r="F20" s="222">
        <v>0</v>
      </c>
      <c r="G20" s="222">
        <v>0</v>
      </c>
      <c r="H20" s="222">
        <v>0</v>
      </c>
      <c r="I20" s="222">
        <v>30</v>
      </c>
      <c r="J20" s="222">
        <v>30</v>
      </c>
      <c r="K20" s="222">
        <v>0</v>
      </c>
    </row>
    <row r="21" s="201" customFormat="1" ht="20.1" customHeight="1" spans="1:11">
      <c r="A21" s="220" t="s">
        <v>143</v>
      </c>
      <c r="B21" s="221" t="s">
        <v>144</v>
      </c>
      <c r="C21" s="221" t="s">
        <v>145</v>
      </c>
      <c r="D21" s="221" t="s">
        <v>83</v>
      </c>
      <c r="E21" s="222">
        <v>1000</v>
      </c>
      <c r="F21" s="222">
        <v>0</v>
      </c>
      <c r="G21" s="222">
        <v>0</v>
      </c>
      <c r="H21" s="222">
        <v>0</v>
      </c>
      <c r="I21" s="222">
        <v>1000</v>
      </c>
      <c r="J21" s="222">
        <v>0</v>
      </c>
      <c r="K21" s="222">
        <v>1000</v>
      </c>
    </row>
    <row r="22" s="201" customFormat="1" ht="20.1" customHeight="1" spans="1:11">
      <c r="A22" s="220" t="s">
        <v>143</v>
      </c>
      <c r="B22" s="221" t="s">
        <v>144</v>
      </c>
      <c r="C22" s="221" t="s">
        <v>145</v>
      </c>
      <c r="D22" s="221" t="s">
        <v>84</v>
      </c>
      <c r="E22" s="222">
        <v>400</v>
      </c>
      <c r="F22" s="222">
        <v>0</v>
      </c>
      <c r="G22" s="222">
        <v>0</v>
      </c>
      <c r="H22" s="222">
        <v>0</v>
      </c>
      <c r="I22" s="222">
        <v>400</v>
      </c>
      <c r="J22" s="222">
        <v>0</v>
      </c>
      <c r="K22" s="222">
        <v>400</v>
      </c>
    </row>
    <row r="23" s="201" customFormat="1" ht="20.1" customHeight="1" spans="1:11">
      <c r="A23" s="220" t="s">
        <v>143</v>
      </c>
      <c r="B23" s="221" t="s">
        <v>144</v>
      </c>
      <c r="C23" s="221" t="s">
        <v>145</v>
      </c>
      <c r="D23" s="221" t="s">
        <v>81</v>
      </c>
      <c r="E23" s="222">
        <v>4</v>
      </c>
      <c r="F23" s="222">
        <v>0</v>
      </c>
      <c r="G23" s="222">
        <v>0</v>
      </c>
      <c r="H23" s="222">
        <v>0</v>
      </c>
      <c r="I23" s="222">
        <v>4</v>
      </c>
      <c r="J23" s="222">
        <v>4</v>
      </c>
      <c r="K23" s="222">
        <v>0</v>
      </c>
    </row>
    <row r="24" s="201" customFormat="1" ht="20.1" customHeight="1" spans="1:11">
      <c r="A24" s="220"/>
      <c r="B24" s="221"/>
      <c r="C24" s="221" t="s">
        <v>86</v>
      </c>
      <c r="D24" s="221" t="s">
        <v>85</v>
      </c>
      <c r="E24" s="222">
        <f t="shared" ref="E24:K24" si="5">E25</f>
        <v>19.78</v>
      </c>
      <c r="F24" s="222">
        <f>F25</f>
        <v>0</v>
      </c>
      <c r="G24" s="222">
        <f>G25</f>
        <v>0</v>
      </c>
      <c r="H24" s="222">
        <f>H25</f>
        <v>0</v>
      </c>
      <c r="I24" s="222">
        <f>I25</f>
        <v>19.78</v>
      </c>
      <c r="J24" s="222">
        <f>J25</f>
        <v>19.78</v>
      </c>
      <c r="K24" s="222">
        <f>K25</f>
        <v>0</v>
      </c>
    </row>
    <row r="25" s="201" customFormat="1" ht="20.1" customHeight="1" spans="1:11">
      <c r="A25" s="220" t="s">
        <v>143</v>
      </c>
      <c r="B25" s="221" t="s">
        <v>144</v>
      </c>
      <c r="C25" s="221" t="s">
        <v>146</v>
      </c>
      <c r="D25" s="221" t="s">
        <v>87</v>
      </c>
      <c r="E25" s="222">
        <v>19.78</v>
      </c>
      <c r="F25" s="222">
        <v>0</v>
      </c>
      <c r="G25" s="222">
        <v>0</v>
      </c>
      <c r="H25" s="222">
        <v>0</v>
      </c>
      <c r="I25" s="222">
        <v>19.78</v>
      </c>
      <c r="J25" s="222">
        <v>19.78</v>
      </c>
      <c r="K25" s="222">
        <v>0</v>
      </c>
    </row>
    <row r="26" s="201" customFormat="1" ht="20.1" customHeight="1" spans="1:11">
      <c r="A26" s="220"/>
      <c r="B26" s="221"/>
      <c r="C26" s="221" t="s">
        <v>89</v>
      </c>
      <c r="D26" s="221" t="s">
        <v>88</v>
      </c>
      <c r="E26" s="222">
        <f t="shared" ref="E26:K26" si="6">SUM(E27:E28)</f>
        <v>745</v>
      </c>
      <c r="F26" s="222">
        <f>SUM(F27:F28)</f>
        <v>0</v>
      </c>
      <c r="G26" s="222">
        <f>SUM(G27:G28)</f>
        <v>0</v>
      </c>
      <c r="H26" s="222">
        <f>SUM(H27:H28)</f>
        <v>0</v>
      </c>
      <c r="I26" s="222">
        <f>SUM(I27:I28)</f>
        <v>745</v>
      </c>
      <c r="J26" s="222">
        <f>SUM(J27:J28)</f>
        <v>0</v>
      </c>
      <c r="K26" s="222">
        <f>SUM(K27:K28)</f>
        <v>745</v>
      </c>
    </row>
    <row r="27" s="201" customFormat="1" ht="20.1" customHeight="1" spans="1:11">
      <c r="A27" s="220" t="s">
        <v>143</v>
      </c>
      <c r="B27" s="221" t="s">
        <v>144</v>
      </c>
      <c r="C27" s="221" t="s">
        <v>147</v>
      </c>
      <c r="D27" s="221" t="s">
        <v>90</v>
      </c>
      <c r="E27" s="222">
        <v>645</v>
      </c>
      <c r="F27" s="222">
        <v>0</v>
      </c>
      <c r="G27" s="222">
        <v>0</v>
      </c>
      <c r="H27" s="222">
        <v>0</v>
      </c>
      <c r="I27" s="222">
        <v>645</v>
      </c>
      <c r="J27" s="222">
        <v>0</v>
      </c>
      <c r="K27" s="222">
        <v>645</v>
      </c>
    </row>
    <row r="28" s="201" customFormat="1" ht="20.1" customHeight="1" spans="1:11">
      <c r="A28" s="220" t="s">
        <v>143</v>
      </c>
      <c r="B28" s="221" t="s">
        <v>144</v>
      </c>
      <c r="C28" s="221" t="s">
        <v>147</v>
      </c>
      <c r="D28" s="221" t="s">
        <v>91</v>
      </c>
      <c r="E28" s="222">
        <v>100</v>
      </c>
      <c r="F28" s="222">
        <v>0</v>
      </c>
      <c r="G28" s="222">
        <v>0</v>
      </c>
      <c r="H28" s="222">
        <v>0</v>
      </c>
      <c r="I28" s="222">
        <v>100</v>
      </c>
      <c r="J28" s="222">
        <v>0</v>
      </c>
      <c r="K28" s="222">
        <v>100</v>
      </c>
    </row>
    <row r="29" s="201" customFormat="1" ht="20.1" customHeight="1" spans="1:11">
      <c r="A29" s="220"/>
      <c r="B29" s="221"/>
      <c r="C29" s="221" t="s">
        <v>93</v>
      </c>
      <c r="D29" s="221" t="s">
        <v>92</v>
      </c>
      <c r="E29" s="222">
        <f t="shared" ref="E29:K29" si="7">SUM(E30:E42)</f>
        <v>834.63</v>
      </c>
      <c r="F29" s="222">
        <f>SUM(F30:F42)</f>
        <v>630.63</v>
      </c>
      <c r="G29" s="222">
        <f>SUM(G30:G42)</f>
        <v>623.19</v>
      </c>
      <c r="H29" s="222">
        <f>SUM(H30:H42)</f>
        <v>7.44</v>
      </c>
      <c r="I29" s="222">
        <f>SUM(I30:I42)</f>
        <v>204</v>
      </c>
      <c r="J29" s="222">
        <f>SUM(J30:J42)</f>
        <v>55</v>
      </c>
      <c r="K29" s="222">
        <f>SUM(K30:K42)</f>
        <v>149</v>
      </c>
    </row>
    <row r="30" s="201" customFormat="1" ht="20.1" customHeight="1" spans="1:11">
      <c r="A30" s="220" t="s">
        <v>143</v>
      </c>
      <c r="B30" s="221" t="s">
        <v>144</v>
      </c>
      <c r="C30" s="221" t="s">
        <v>148</v>
      </c>
      <c r="D30" s="221" t="s">
        <v>73</v>
      </c>
      <c r="E30" s="222">
        <v>0.65</v>
      </c>
      <c r="F30" s="222">
        <v>0.65</v>
      </c>
      <c r="G30" s="222">
        <v>0.65</v>
      </c>
      <c r="H30" s="222">
        <v>0</v>
      </c>
      <c r="I30" s="222">
        <v>0</v>
      </c>
      <c r="J30" s="222">
        <v>0</v>
      </c>
      <c r="K30" s="222">
        <v>0</v>
      </c>
    </row>
    <row r="31" s="201" customFormat="1" ht="20.1" customHeight="1" spans="1:11">
      <c r="A31" s="220" t="s">
        <v>143</v>
      </c>
      <c r="B31" s="221" t="s">
        <v>144</v>
      </c>
      <c r="C31" s="221" t="s">
        <v>148</v>
      </c>
      <c r="D31" s="221" t="s">
        <v>76</v>
      </c>
      <c r="E31" s="222">
        <v>27.58</v>
      </c>
      <c r="F31" s="222">
        <v>27.58</v>
      </c>
      <c r="G31" s="222">
        <v>27.58</v>
      </c>
      <c r="H31" s="222">
        <v>0</v>
      </c>
      <c r="I31" s="222">
        <v>0</v>
      </c>
      <c r="J31" s="222">
        <v>0</v>
      </c>
      <c r="K31" s="222">
        <v>0</v>
      </c>
    </row>
    <row r="32" ht="20.1" customHeight="1" spans="1:11">
      <c r="A32" s="220" t="s">
        <v>143</v>
      </c>
      <c r="B32" s="221" t="s">
        <v>144</v>
      </c>
      <c r="C32" s="221" t="s">
        <v>148</v>
      </c>
      <c r="D32" s="221" t="s">
        <v>98</v>
      </c>
      <c r="E32" s="222">
        <v>3.07</v>
      </c>
      <c r="F32" s="222">
        <v>3.07</v>
      </c>
      <c r="G32" s="222">
        <v>3.07</v>
      </c>
      <c r="H32" s="222">
        <v>0</v>
      </c>
      <c r="I32" s="222">
        <v>0</v>
      </c>
      <c r="J32" s="222">
        <v>0</v>
      </c>
      <c r="K32" s="222">
        <v>0</v>
      </c>
    </row>
    <row r="33" ht="20.1" customHeight="1" spans="1:11">
      <c r="A33" s="220" t="s">
        <v>143</v>
      </c>
      <c r="B33" s="221" t="s">
        <v>144</v>
      </c>
      <c r="C33" s="221" t="s">
        <v>148</v>
      </c>
      <c r="D33" s="221" t="s">
        <v>96</v>
      </c>
      <c r="E33" s="222">
        <v>21.46</v>
      </c>
      <c r="F33" s="222">
        <v>21.46</v>
      </c>
      <c r="G33" s="222">
        <v>21.46</v>
      </c>
      <c r="H33" s="222">
        <v>0</v>
      </c>
      <c r="I33" s="222">
        <v>0</v>
      </c>
      <c r="J33" s="222">
        <v>0</v>
      </c>
      <c r="K33" s="222">
        <v>0</v>
      </c>
    </row>
    <row r="34" ht="20.1" customHeight="1" spans="1:11">
      <c r="A34" s="220" t="s">
        <v>143</v>
      </c>
      <c r="B34" s="221" t="s">
        <v>144</v>
      </c>
      <c r="C34" s="221" t="s">
        <v>148</v>
      </c>
      <c r="D34" s="221" t="s">
        <v>95</v>
      </c>
      <c r="E34" s="222">
        <v>49.39</v>
      </c>
      <c r="F34" s="222">
        <v>49.39</v>
      </c>
      <c r="G34" s="222">
        <v>49.39</v>
      </c>
      <c r="H34" s="222">
        <v>0</v>
      </c>
      <c r="I34" s="222">
        <v>0</v>
      </c>
      <c r="J34" s="222">
        <v>0</v>
      </c>
      <c r="K34" s="222">
        <v>0</v>
      </c>
    </row>
    <row r="35" ht="20.1" customHeight="1" spans="1:11">
      <c r="A35" s="220" t="s">
        <v>143</v>
      </c>
      <c r="B35" s="221" t="s">
        <v>144</v>
      </c>
      <c r="C35" s="221" t="s">
        <v>148</v>
      </c>
      <c r="D35" s="221" t="s">
        <v>75</v>
      </c>
      <c r="E35" s="222">
        <v>5.8</v>
      </c>
      <c r="F35" s="222">
        <v>5.8</v>
      </c>
      <c r="G35" s="222">
        <v>5.8</v>
      </c>
      <c r="H35" s="222">
        <v>0</v>
      </c>
      <c r="I35" s="222">
        <v>0</v>
      </c>
      <c r="J35" s="222">
        <v>0</v>
      </c>
      <c r="K35" s="222">
        <v>0</v>
      </c>
    </row>
    <row r="36" ht="20.1" customHeight="1" spans="1:11">
      <c r="A36" s="220" t="s">
        <v>143</v>
      </c>
      <c r="B36" s="221" t="s">
        <v>144</v>
      </c>
      <c r="C36" s="221" t="s">
        <v>148</v>
      </c>
      <c r="D36" s="221" t="s">
        <v>77</v>
      </c>
      <c r="E36" s="222">
        <v>7.44</v>
      </c>
      <c r="F36" s="222">
        <v>7.44</v>
      </c>
      <c r="G36" s="222">
        <v>0</v>
      </c>
      <c r="H36" s="222">
        <v>7.44</v>
      </c>
      <c r="I36" s="222">
        <v>0</v>
      </c>
      <c r="J36" s="222">
        <v>0</v>
      </c>
      <c r="K36" s="222">
        <v>0</v>
      </c>
    </row>
    <row r="37" ht="20.1" customHeight="1" spans="1:11">
      <c r="A37" s="220" t="s">
        <v>143</v>
      </c>
      <c r="B37" s="221" t="s">
        <v>144</v>
      </c>
      <c r="C37" s="221" t="s">
        <v>148</v>
      </c>
      <c r="D37" s="221" t="s">
        <v>97</v>
      </c>
      <c r="E37" s="222">
        <v>249.81</v>
      </c>
      <c r="F37" s="222">
        <v>249.81</v>
      </c>
      <c r="G37" s="222">
        <v>249.81</v>
      </c>
      <c r="H37" s="222">
        <v>0</v>
      </c>
      <c r="I37" s="222">
        <v>0</v>
      </c>
      <c r="J37" s="222">
        <v>0</v>
      </c>
      <c r="K37" s="222">
        <v>0</v>
      </c>
    </row>
    <row r="38" ht="20.1" customHeight="1" spans="1:11">
      <c r="A38" s="220" t="s">
        <v>143</v>
      </c>
      <c r="B38" s="221" t="s">
        <v>144</v>
      </c>
      <c r="C38" s="221" t="s">
        <v>148</v>
      </c>
      <c r="D38" s="221" t="s">
        <v>100</v>
      </c>
      <c r="E38" s="222">
        <v>149</v>
      </c>
      <c r="F38" s="222">
        <v>0</v>
      </c>
      <c r="G38" s="222">
        <v>0</v>
      </c>
      <c r="H38" s="222">
        <v>0</v>
      </c>
      <c r="I38" s="222">
        <v>149</v>
      </c>
      <c r="J38" s="222">
        <v>0</v>
      </c>
      <c r="K38" s="222">
        <v>149</v>
      </c>
    </row>
    <row r="39" ht="20.1" customHeight="1" spans="1:11">
      <c r="A39" s="220" t="s">
        <v>143</v>
      </c>
      <c r="B39" s="221" t="s">
        <v>144</v>
      </c>
      <c r="C39" s="221" t="s">
        <v>148</v>
      </c>
      <c r="D39" s="221" t="s">
        <v>74</v>
      </c>
      <c r="E39" s="222">
        <v>1.62</v>
      </c>
      <c r="F39" s="222">
        <v>1.62</v>
      </c>
      <c r="G39" s="222">
        <v>1.62</v>
      </c>
      <c r="H39" s="222">
        <v>0</v>
      </c>
      <c r="I39" s="222">
        <v>0</v>
      </c>
      <c r="J39" s="222">
        <v>0</v>
      </c>
      <c r="K39" s="222">
        <v>0</v>
      </c>
    </row>
    <row r="40" ht="20.1" customHeight="1" spans="1:11">
      <c r="A40" s="220" t="s">
        <v>143</v>
      </c>
      <c r="B40" s="221" t="s">
        <v>144</v>
      </c>
      <c r="C40" s="221" t="s">
        <v>148</v>
      </c>
      <c r="D40" s="221" t="s">
        <v>99</v>
      </c>
      <c r="E40" s="222">
        <v>55</v>
      </c>
      <c r="F40" s="222">
        <v>0</v>
      </c>
      <c r="G40" s="222">
        <v>0</v>
      </c>
      <c r="H40" s="222">
        <v>0</v>
      </c>
      <c r="I40" s="222">
        <v>55</v>
      </c>
      <c r="J40" s="222">
        <v>55</v>
      </c>
      <c r="K40" s="222">
        <v>0</v>
      </c>
    </row>
    <row r="41" ht="20.1" customHeight="1" spans="1:11">
      <c r="A41" s="220" t="s">
        <v>143</v>
      </c>
      <c r="B41" s="221" t="s">
        <v>144</v>
      </c>
      <c r="C41" s="221" t="s">
        <v>148</v>
      </c>
      <c r="D41" s="221" t="s">
        <v>94</v>
      </c>
      <c r="E41" s="222">
        <v>242.29</v>
      </c>
      <c r="F41" s="222">
        <v>242.29</v>
      </c>
      <c r="G41" s="222">
        <v>242.29</v>
      </c>
      <c r="H41" s="222">
        <v>0</v>
      </c>
      <c r="I41" s="222">
        <v>0</v>
      </c>
      <c r="J41" s="222">
        <v>0</v>
      </c>
      <c r="K41" s="222">
        <v>0</v>
      </c>
    </row>
    <row r="42" ht="20.1" customHeight="1" spans="1:11">
      <c r="A42" s="220" t="s">
        <v>143</v>
      </c>
      <c r="B42" s="221" t="s">
        <v>144</v>
      </c>
      <c r="C42" s="221" t="s">
        <v>148</v>
      </c>
      <c r="D42" s="221" t="s">
        <v>72</v>
      </c>
      <c r="E42" s="222">
        <v>21.52</v>
      </c>
      <c r="F42" s="222">
        <v>21.52</v>
      </c>
      <c r="G42" s="222">
        <v>21.52</v>
      </c>
      <c r="H42" s="222">
        <v>0</v>
      </c>
      <c r="I42" s="222">
        <v>0</v>
      </c>
      <c r="J42" s="222">
        <v>0</v>
      </c>
      <c r="K42" s="222">
        <v>0</v>
      </c>
    </row>
    <row r="43" ht="20.1" customHeight="1" spans="1:11">
      <c r="A43" s="220"/>
      <c r="B43" s="221" t="s">
        <v>80</v>
      </c>
      <c r="C43" s="221"/>
      <c r="D43" s="221" t="s">
        <v>101</v>
      </c>
      <c r="E43" s="222">
        <f t="shared" ref="E43:K43" si="8">E44</f>
        <v>22</v>
      </c>
      <c r="F43" s="222">
        <f>F44</f>
        <v>0</v>
      </c>
      <c r="G43" s="222">
        <f>G44</f>
        <v>0</v>
      </c>
      <c r="H43" s="222">
        <f>H44</f>
        <v>0</v>
      </c>
      <c r="I43" s="222">
        <f>I44</f>
        <v>22</v>
      </c>
      <c r="J43" s="222">
        <f>J44</f>
        <v>22</v>
      </c>
      <c r="K43" s="222">
        <f>K44</f>
        <v>0</v>
      </c>
    </row>
    <row r="44" ht="20.1" customHeight="1" spans="1:11">
      <c r="A44" s="220"/>
      <c r="B44" s="221"/>
      <c r="C44" s="221" t="s">
        <v>103</v>
      </c>
      <c r="D44" s="221" t="s">
        <v>102</v>
      </c>
      <c r="E44" s="222">
        <f t="shared" ref="E44:K44" si="9">E45</f>
        <v>22</v>
      </c>
      <c r="F44" s="222">
        <f>F45</f>
        <v>0</v>
      </c>
      <c r="G44" s="222">
        <f>G45</f>
        <v>0</v>
      </c>
      <c r="H44" s="222">
        <f>H45</f>
        <v>0</v>
      </c>
      <c r="I44" s="222">
        <f>I45</f>
        <v>22</v>
      </c>
      <c r="J44" s="222">
        <f>J45</f>
        <v>22</v>
      </c>
      <c r="K44" s="222">
        <f>K45</f>
        <v>0</v>
      </c>
    </row>
    <row r="45" ht="20.1" customHeight="1" spans="1:11">
      <c r="A45" s="220" t="s">
        <v>143</v>
      </c>
      <c r="B45" s="221" t="s">
        <v>145</v>
      </c>
      <c r="C45" s="221" t="s">
        <v>149</v>
      </c>
      <c r="D45" s="221" t="s">
        <v>104</v>
      </c>
      <c r="E45" s="222">
        <v>22</v>
      </c>
      <c r="F45" s="222">
        <v>0</v>
      </c>
      <c r="G45" s="222">
        <v>0</v>
      </c>
      <c r="H45" s="222">
        <v>0</v>
      </c>
      <c r="I45" s="222">
        <v>22</v>
      </c>
      <c r="J45" s="222">
        <v>22</v>
      </c>
      <c r="K45" s="222">
        <v>0</v>
      </c>
    </row>
    <row r="46" ht="20.1" customHeight="1" spans="1:11">
      <c r="A46" s="220"/>
      <c r="B46" s="221" t="s">
        <v>107</v>
      </c>
      <c r="C46" s="221"/>
      <c r="D46" s="221" t="s">
        <v>105</v>
      </c>
      <c r="E46" s="222">
        <f t="shared" ref="E46:K46" si="10">E47+E49</f>
        <v>82</v>
      </c>
      <c r="F46" s="222">
        <f>F47+F49</f>
        <v>0</v>
      </c>
      <c r="G46" s="222">
        <f>G47+G49</f>
        <v>0</v>
      </c>
      <c r="H46" s="222">
        <f>H47+H49</f>
        <v>0</v>
      </c>
      <c r="I46" s="222">
        <f>I47+I49</f>
        <v>82</v>
      </c>
      <c r="J46" s="222">
        <f>J47+J49</f>
        <v>10</v>
      </c>
      <c r="K46" s="222">
        <f>K47+K49</f>
        <v>72</v>
      </c>
    </row>
    <row r="47" ht="20.1" customHeight="1" spans="1:11">
      <c r="A47" s="220"/>
      <c r="B47" s="221"/>
      <c r="C47" s="221" t="s">
        <v>108</v>
      </c>
      <c r="D47" s="221" t="s">
        <v>106</v>
      </c>
      <c r="E47" s="222">
        <f t="shared" ref="E47:K47" si="11">E48</f>
        <v>72</v>
      </c>
      <c r="F47" s="222">
        <f>F48</f>
        <v>0</v>
      </c>
      <c r="G47" s="222">
        <f>G48</f>
        <v>0</v>
      </c>
      <c r="H47" s="222">
        <f>H48</f>
        <v>0</v>
      </c>
      <c r="I47" s="222">
        <f>I48</f>
        <v>72</v>
      </c>
      <c r="J47" s="222">
        <f>J48</f>
        <v>0</v>
      </c>
      <c r="K47" s="222">
        <f>K48</f>
        <v>72</v>
      </c>
    </row>
    <row r="48" ht="20.1" customHeight="1" spans="1:11">
      <c r="A48" s="220" t="s">
        <v>143</v>
      </c>
      <c r="B48" s="221" t="s">
        <v>150</v>
      </c>
      <c r="C48" s="221" t="s">
        <v>151</v>
      </c>
      <c r="D48" s="221" t="s">
        <v>109</v>
      </c>
      <c r="E48" s="222">
        <v>72</v>
      </c>
      <c r="F48" s="222">
        <v>0</v>
      </c>
      <c r="G48" s="222">
        <v>0</v>
      </c>
      <c r="H48" s="222">
        <v>0</v>
      </c>
      <c r="I48" s="222">
        <v>72</v>
      </c>
      <c r="J48" s="222">
        <v>0</v>
      </c>
      <c r="K48" s="222">
        <v>72</v>
      </c>
    </row>
    <row r="49" ht="20.1" customHeight="1" spans="1:11">
      <c r="A49" s="220"/>
      <c r="B49" s="221"/>
      <c r="C49" s="221" t="s">
        <v>111</v>
      </c>
      <c r="D49" s="221" t="s">
        <v>110</v>
      </c>
      <c r="E49" s="222">
        <f t="shared" ref="E49:K49" si="12">SUM(E50:E51)</f>
        <v>10</v>
      </c>
      <c r="F49" s="222">
        <f>SUM(F50:F51)</f>
        <v>0</v>
      </c>
      <c r="G49" s="222">
        <f>SUM(G50:G51)</f>
        <v>0</v>
      </c>
      <c r="H49" s="222">
        <f>SUM(H50:H51)</f>
        <v>0</v>
      </c>
      <c r="I49" s="222">
        <f>SUM(I50:I51)</f>
        <v>10</v>
      </c>
      <c r="J49" s="222">
        <f>SUM(J50:J51)</f>
        <v>10</v>
      </c>
      <c r="K49" s="222">
        <f>SUM(K50:K51)</f>
        <v>0</v>
      </c>
    </row>
    <row r="50" ht="20.1" customHeight="1" spans="1:11">
      <c r="A50" s="220" t="s">
        <v>143</v>
      </c>
      <c r="B50" s="221" t="s">
        <v>150</v>
      </c>
      <c r="C50" s="221" t="s">
        <v>152</v>
      </c>
      <c r="D50" s="221" t="s">
        <v>113</v>
      </c>
      <c r="E50" s="222">
        <v>5</v>
      </c>
      <c r="F50" s="222">
        <v>0</v>
      </c>
      <c r="G50" s="222">
        <v>0</v>
      </c>
      <c r="H50" s="222">
        <v>0</v>
      </c>
      <c r="I50" s="222">
        <v>5</v>
      </c>
      <c r="J50" s="222">
        <v>5</v>
      </c>
      <c r="K50" s="222">
        <v>0</v>
      </c>
    </row>
    <row r="51" ht="20.1" customHeight="1" spans="1:11">
      <c r="A51" s="220" t="s">
        <v>143</v>
      </c>
      <c r="B51" s="221" t="s">
        <v>150</v>
      </c>
      <c r="C51" s="221" t="s">
        <v>152</v>
      </c>
      <c r="D51" s="221" t="s">
        <v>112</v>
      </c>
      <c r="E51" s="222">
        <v>5</v>
      </c>
      <c r="F51" s="222">
        <v>0</v>
      </c>
      <c r="G51" s="222">
        <v>0</v>
      </c>
      <c r="H51" s="222">
        <v>0</v>
      </c>
      <c r="I51" s="222">
        <v>5</v>
      </c>
      <c r="J51" s="222">
        <v>5</v>
      </c>
      <c r="K51" s="222">
        <v>0</v>
      </c>
    </row>
    <row r="52" ht="20.1" customHeight="1" spans="1:11">
      <c r="A52" s="220" t="s">
        <v>122</v>
      </c>
      <c r="B52" s="221"/>
      <c r="C52" s="221"/>
      <c r="D52" s="221" t="s">
        <v>119</v>
      </c>
      <c r="E52" s="222">
        <f t="shared" ref="E52:K52" si="13">E53</f>
        <v>108.85</v>
      </c>
      <c r="F52" s="222">
        <f>F53</f>
        <v>108.85</v>
      </c>
      <c r="G52" s="222">
        <f>G53</f>
        <v>108.85</v>
      </c>
      <c r="H52" s="222">
        <f>H53</f>
        <v>0</v>
      </c>
      <c r="I52" s="222">
        <f>I53</f>
        <v>0</v>
      </c>
      <c r="J52" s="222">
        <f>J53</f>
        <v>0</v>
      </c>
      <c r="K52" s="222">
        <f>K53</f>
        <v>0</v>
      </c>
    </row>
    <row r="53" ht="20.1" customHeight="1" spans="1:11">
      <c r="A53" s="220"/>
      <c r="B53" s="221" t="s">
        <v>103</v>
      </c>
      <c r="C53" s="221"/>
      <c r="D53" s="221" t="s">
        <v>120</v>
      </c>
      <c r="E53" s="222">
        <f t="shared" ref="E53:K53" si="14">E54+E56</f>
        <v>108.85</v>
      </c>
      <c r="F53" s="222">
        <f>F54+F56</f>
        <v>108.85</v>
      </c>
      <c r="G53" s="222">
        <f>G54+G56</f>
        <v>108.85</v>
      </c>
      <c r="H53" s="222">
        <f>H54+H56</f>
        <v>0</v>
      </c>
      <c r="I53" s="222">
        <f>I54+I56</f>
        <v>0</v>
      </c>
      <c r="J53" s="222">
        <f>J54+J56</f>
        <v>0</v>
      </c>
      <c r="K53" s="222">
        <f>K54+K56</f>
        <v>0</v>
      </c>
    </row>
    <row r="54" ht="20.1" customHeight="1" spans="1:11">
      <c r="A54" s="220"/>
      <c r="B54" s="221"/>
      <c r="C54" s="221" t="s">
        <v>70</v>
      </c>
      <c r="D54" s="221" t="s">
        <v>121</v>
      </c>
      <c r="E54" s="222">
        <f t="shared" ref="E54:K54" si="15">E55</f>
        <v>34.64</v>
      </c>
      <c r="F54" s="222">
        <f>F55</f>
        <v>34.64</v>
      </c>
      <c r="G54" s="222">
        <f>G55</f>
        <v>34.64</v>
      </c>
      <c r="H54" s="222">
        <f>H55</f>
        <v>0</v>
      </c>
      <c r="I54" s="222">
        <f>I55</f>
        <v>0</v>
      </c>
      <c r="J54" s="222">
        <f>J55</f>
        <v>0</v>
      </c>
      <c r="K54" s="222">
        <f>K55</f>
        <v>0</v>
      </c>
    </row>
    <row r="55" ht="20.1" customHeight="1" spans="1:11">
      <c r="A55" s="220" t="s">
        <v>155</v>
      </c>
      <c r="B55" s="221" t="s">
        <v>149</v>
      </c>
      <c r="C55" s="221" t="s">
        <v>144</v>
      </c>
      <c r="D55" s="221" t="s">
        <v>123</v>
      </c>
      <c r="E55" s="222">
        <v>34.64</v>
      </c>
      <c r="F55" s="222">
        <v>34.64</v>
      </c>
      <c r="G55" s="222">
        <v>34.64</v>
      </c>
      <c r="H55" s="222">
        <v>0</v>
      </c>
      <c r="I55" s="222">
        <v>0</v>
      </c>
      <c r="J55" s="222">
        <v>0</v>
      </c>
      <c r="K55" s="222">
        <v>0</v>
      </c>
    </row>
    <row r="56" ht="20.1" customHeight="1" spans="1:11">
      <c r="A56" s="220"/>
      <c r="B56" s="221"/>
      <c r="C56" s="221" t="s">
        <v>103</v>
      </c>
      <c r="D56" s="221" t="s">
        <v>124</v>
      </c>
      <c r="E56" s="222">
        <f t="shared" ref="E56:K56" si="16">E57</f>
        <v>74.21</v>
      </c>
      <c r="F56" s="222">
        <f>F57</f>
        <v>74.21</v>
      </c>
      <c r="G56" s="222">
        <f>G57</f>
        <v>74.21</v>
      </c>
      <c r="H56" s="222">
        <f>H57</f>
        <v>0</v>
      </c>
      <c r="I56" s="222">
        <f>I57</f>
        <v>0</v>
      </c>
      <c r="J56" s="222">
        <f>J57</f>
        <v>0</v>
      </c>
      <c r="K56" s="222">
        <f>K57</f>
        <v>0</v>
      </c>
    </row>
    <row r="57" ht="20.1" customHeight="1" spans="1:11">
      <c r="A57" s="220" t="s">
        <v>155</v>
      </c>
      <c r="B57" s="221" t="s">
        <v>149</v>
      </c>
      <c r="C57" s="221" t="s">
        <v>149</v>
      </c>
      <c r="D57" s="221" t="s">
        <v>125</v>
      </c>
      <c r="E57" s="222">
        <v>74.21</v>
      </c>
      <c r="F57" s="222">
        <v>74.21</v>
      </c>
      <c r="G57" s="222">
        <v>74.21</v>
      </c>
      <c r="H57" s="222">
        <v>0</v>
      </c>
      <c r="I57" s="222">
        <v>0</v>
      </c>
      <c r="J57" s="222">
        <v>0</v>
      </c>
      <c r="K57" s="222">
        <v>0</v>
      </c>
    </row>
    <row r="58" ht="20.1" customHeight="1" spans="1:11">
      <c r="A58" s="220" t="s">
        <v>129</v>
      </c>
      <c r="B58" s="221"/>
      <c r="C58" s="221"/>
      <c r="D58" s="221" t="s">
        <v>126</v>
      </c>
      <c r="E58" s="222">
        <f t="shared" ref="E58:K58" si="17">E59</f>
        <v>33.15</v>
      </c>
      <c r="F58" s="222">
        <f>F59</f>
        <v>33.15</v>
      </c>
      <c r="G58" s="222">
        <f>G59</f>
        <v>33.15</v>
      </c>
      <c r="H58" s="222">
        <f>H59</f>
        <v>0</v>
      </c>
      <c r="I58" s="222">
        <f>I59</f>
        <v>0</v>
      </c>
      <c r="J58" s="222">
        <f>J59</f>
        <v>0</v>
      </c>
      <c r="K58" s="222">
        <f>K59</f>
        <v>0</v>
      </c>
    </row>
    <row r="59" ht="20.1" customHeight="1" spans="1:11">
      <c r="A59" s="220"/>
      <c r="B59" s="221" t="s">
        <v>130</v>
      </c>
      <c r="C59" s="221"/>
      <c r="D59" s="221" t="s">
        <v>127</v>
      </c>
      <c r="E59" s="222">
        <f t="shared" ref="E59:K59" si="18">E60+E62</f>
        <v>33.15</v>
      </c>
      <c r="F59" s="222">
        <f>F60+F62</f>
        <v>33.15</v>
      </c>
      <c r="G59" s="222">
        <f>G60+G62</f>
        <v>33.15</v>
      </c>
      <c r="H59" s="222">
        <f>H60+H62</f>
        <v>0</v>
      </c>
      <c r="I59" s="222">
        <f>I60+I62</f>
        <v>0</v>
      </c>
      <c r="J59" s="222">
        <f>J60+J62</f>
        <v>0</v>
      </c>
      <c r="K59" s="222">
        <f>K60+K62</f>
        <v>0</v>
      </c>
    </row>
    <row r="60" ht="20.1" customHeight="1" spans="1:11">
      <c r="A60" s="220"/>
      <c r="B60" s="221"/>
      <c r="C60" s="221" t="s">
        <v>70</v>
      </c>
      <c r="D60" s="221" t="s">
        <v>128</v>
      </c>
      <c r="E60" s="222">
        <f t="shared" ref="E60:K60" si="19">E61</f>
        <v>9.9</v>
      </c>
      <c r="F60" s="222">
        <f>F61</f>
        <v>9.9</v>
      </c>
      <c r="G60" s="222">
        <f>G61</f>
        <v>9.9</v>
      </c>
      <c r="H60" s="222">
        <f>H61</f>
        <v>0</v>
      </c>
      <c r="I60" s="222">
        <f>I61</f>
        <v>0</v>
      </c>
      <c r="J60" s="222">
        <f>J61</f>
        <v>0</v>
      </c>
      <c r="K60" s="222">
        <f>K61</f>
        <v>0</v>
      </c>
    </row>
    <row r="61" ht="20.1" customHeight="1" spans="1:11">
      <c r="A61" s="220" t="s">
        <v>156</v>
      </c>
      <c r="B61" s="221" t="s">
        <v>157</v>
      </c>
      <c r="C61" s="221" t="s">
        <v>144</v>
      </c>
      <c r="D61" s="221" t="s">
        <v>131</v>
      </c>
      <c r="E61" s="222">
        <v>9.9</v>
      </c>
      <c r="F61" s="222">
        <v>9.9</v>
      </c>
      <c r="G61" s="222">
        <v>9.9</v>
      </c>
      <c r="H61" s="222">
        <v>0</v>
      </c>
      <c r="I61" s="222">
        <v>0</v>
      </c>
      <c r="J61" s="222">
        <v>0</v>
      </c>
      <c r="K61" s="222">
        <v>0</v>
      </c>
    </row>
    <row r="62" ht="20.1" customHeight="1" spans="1:11">
      <c r="A62" s="220"/>
      <c r="B62" s="221"/>
      <c r="C62" s="221" t="s">
        <v>80</v>
      </c>
      <c r="D62" s="221" t="s">
        <v>132</v>
      </c>
      <c r="E62" s="222">
        <f t="shared" ref="E62:K62" si="20">E63</f>
        <v>23.25</v>
      </c>
      <c r="F62" s="222">
        <f>F63</f>
        <v>23.25</v>
      </c>
      <c r="G62" s="222">
        <f>G63</f>
        <v>23.25</v>
      </c>
      <c r="H62" s="222">
        <f>H63</f>
        <v>0</v>
      </c>
      <c r="I62" s="222">
        <f>I63</f>
        <v>0</v>
      </c>
      <c r="J62" s="222">
        <f>J63</f>
        <v>0</v>
      </c>
      <c r="K62" s="222">
        <f>K63</f>
        <v>0</v>
      </c>
    </row>
    <row r="63" ht="20.1" customHeight="1" spans="1:11">
      <c r="A63" s="220" t="s">
        <v>156</v>
      </c>
      <c r="B63" s="221" t="s">
        <v>157</v>
      </c>
      <c r="C63" s="221" t="s">
        <v>145</v>
      </c>
      <c r="D63" s="221" t="s">
        <v>131</v>
      </c>
      <c r="E63" s="222">
        <v>23.25</v>
      </c>
      <c r="F63" s="222">
        <v>23.25</v>
      </c>
      <c r="G63" s="222">
        <v>23.25</v>
      </c>
      <c r="H63" s="222">
        <v>0</v>
      </c>
      <c r="I63" s="222">
        <v>0</v>
      </c>
      <c r="J63" s="222">
        <v>0</v>
      </c>
      <c r="K63" s="222">
        <v>0</v>
      </c>
    </row>
  </sheetData>
  <mergeCells count="11">
    <mergeCell ref="A1:K1"/>
    <mergeCell ref="A2:D2"/>
    <mergeCell ref="A3:C3"/>
    <mergeCell ref="F3:K3"/>
    <mergeCell ref="F4:H4"/>
    <mergeCell ref="I4:K4"/>
    <mergeCell ref="A4:A5"/>
    <mergeCell ref="B4:B5"/>
    <mergeCell ref="C4:C5"/>
    <mergeCell ref="D3:D5"/>
    <mergeCell ref="E3:E5"/>
  </mergeCells>
  <printOptions horizontalCentered="1"/>
  <pageMargins left="0.747916666666667" right="0.747916666666667" top="0.786805555555556" bottom="0.786805555555556" header="0.511805555555556" footer="0.511805555555556"/>
  <pageSetup paperSize="9" scale="90" fitToHeight="99"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R62"/>
  <sheetViews>
    <sheetView showGridLines="0" showZeros="0" workbookViewId="0">
      <selection activeCell="A1" sqref="A1"/>
    </sheetView>
  </sheetViews>
  <sheetFormatPr defaultColWidth="9" defaultRowHeight="14.25"/>
  <cols>
    <col min="1" max="2" width="5.125" customWidth="1"/>
    <col min="3" max="3" width="23.25" customWidth="1"/>
    <col min="4" max="5" width="5.75" customWidth="1"/>
    <col min="6" max="6" width="23" customWidth="1"/>
    <col min="7" max="7" width="10.875" customWidth="1"/>
    <col min="8" max="8" width="9.625" customWidth="1"/>
    <col min="9" max="10" width="9.875" customWidth="1"/>
    <col min="11" max="11" width="8.625" customWidth="1"/>
    <col min="12" max="12" width="9.875" customWidth="1"/>
    <col min="13" max="13" width="8.75" customWidth="1"/>
    <col min="14" max="14" width="9.875" customWidth="1"/>
    <col min="15" max="15" width="7.125" customWidth="1"/>
    <col min="16" max="16" width="8" customWidth="1"/>
  </cols>
  <sheetData>
    <row r="1" ht="42" customHeight="1" spans="1:17">
      <c r="A1" s="241" t="s">
        <v>200</v>
      </c>
      <c r="B1" s="241"/>
      <c r="C1" s="241"/>
      <c r="D1" s="241"/>
      <c r="E1" s="241"/>
      <c r="F1" s="241"/>
      <c r="G1" s="241"/>
      <c r="H1" s="241"/>
      <c r="I1" s="241"/>
      <c r="J1" s="241"/>
      <c r="K1" s="241"/>
      <c r="L1" s="241"/>
      <c r="M1" s="241"/>
      <c r="N1" s="241"/>
      <c r="O1" s="241"/>
      <c r="P1" s="241"/>
      <c r="Q1" s="241"/>
    </row>
    <row r="2" ht="20.25" customHeight="1" spans="1:17">
      <c r="A2" s="240" t="s">
        <v>1</v>
      </c>
      <c r="B2" s="242"/>
      <c r="Q2" s="179" t="s">
        <v>2</v>
      </c>
    </row>
    <row r="3" s="239" customFormat="1" ht="20.25" customHeight="1" spans="1:17">
      <c r="A3" s="243" t="s">
        <v>201</v>
      </c>
      <c r="B3" s="243"/>
      <c r="C3" s="243"/>
      <c r="D3" s="243" t="s">
        <v>202</v>
      </c>
      <c r="E3" s="243"/>
      <c r="F3" s="243"/>
      <c r="G3" s="243" t="s">
        <v>136</v>
      </c>
      <c r="H3" s="243"/>
      <c r="I3" s="243"/>
      <c r="J3" s="243"/>
      <c r="K3" s="243"/>
      <c r="L3" s="243"/>
      <c r="M3" s="243"/>
      <c r="N3" s="243"/>
      <c r="O3" s="243"/>
      <c r="P3" s="243"/>
      <c r="Q3" s="243"/>
    </row>
    <row r="4" s="239" customFormat="1" ht="18" customHeight="1" spans="1:17">
      <c r="A4" s="244" t="s">
        <v>53</v>
      </c>
      <c r="B4" s="244" t="s">
        <v>54</v>
      </c>
      <c r="C4" s="244" t="s">
        <v>41</v>
      </c>
      <c r="D4" s="244" t="s">
        <v>53</v>
      </c>
      <c r="E4" s="244" t="s">
        <v>54</v>
      </c>
      <c r="F4" s="244" t="s">
        <v>41</v>
      </c>
      <c r="G4" s="244" t="s">
        <v>7</v>
      </c>
      <c r="H4" s="243" t="s">
        <v>47</v>
      </c>
      <c r="I4" s="243"/>
      <c r="J4" s="243" t="s">
        <v>48</v>
      </c>
      <c r="K4" s="243"/>
      <c r="L4" s="243"/>
      <c r="M4" s="243"/>
      <c r="N4" s="243"/>
      <c r="O4" s="243"/>
      <c r="P4" s="252" t="s">
        <v>49</v>
      </c>
      <c r="Q4" s="252" t="s">
        <v>203</v>
      </c>
    </row>
    <row r="5" s="239" customFormat="1" ht="25.5" customHeight="1" spans="1:17">
      <c r="A5" s="245"/>
      <c r="B5" s="245"/>
      <c r="C5" s="245"/>
      <c r="D5" s="245"/>
      <c r="E5" s="245"/>
      <c r="F5" s="245"/>
      <c r="G5" s="245"/>
      <c r="H5" s="246" t="s">
        <v>57</v>
      </c>
      <c r="I5" s="246" t="s">
        <v>58</v>
      </c>
      <c r="J5" s="246" t="s">
        <v>17</v>
      </c>
      <c r="K5" s="246" t="s">
        <v>60</v>
      </c>
      <c r="L5" s="246" t="s">
        <v>61</v>
      </c>
      <c r="M5" s="246" t="s">
        <v>62</v>
      </c>
      <c r="N5" s="246" t="s">
        <v>63</v>
      </c>
      <c r="O5" s="246" t="s">
        <v>64</v>
      </c>
      <c r="P5" s="253"/>
      <c r="Q5" s="253"/>
    </row>
    <row r="6" s="240" customFormat="1" ht="23.25" customHeight="1" spans="1:18">
      <c r="A6" s="247"/>
      <c r="B6" s="247"/>
      <c r="C6" s="248" t="s">
        <v>7</v>
      </c>
      <c r="D6" s="249"/>
      <c r="E6" s="249"/>
      <c r="F6" s="250"/>
      <c r="G6" s="251">
        <f t="shared" ref="G6:Q6" si="0">G7+G31</f>
        <v>945.79</v>
      </c>
      <c r="H6" s="251">
        <f>H7+H31</f>
        <v>930.37</v>
      </c>
      <c r="I6" s="251">
        <f>I7+I31</f>
        <v>0</v>
      </c>
      <c r="J6" s="251">
        <f>J7+J31</f>
        <v>15.42</v>
      </c>
      <c r="K6" s="251">
        <f>K7+K31</f>
        <v>0</v>
      </c>
      <c r="L6" s="251">
        <f>L7+L31</f>
        <v>0</v>
      </c>
      <c r="M6" s="251">
        <f>M7+M31</f>
        <v>15.42</v>
      </c>
      <c r="N6" s="251">
        <f>N7+N31</f>
        <v>0</v>
      </c>
      <c r="O6" s="251">
        <f>O7+O31</f>
        <v>0</v>
      </c>
      <c r="P6" s="251">
        <f>P7+P31</f>
        <v>0</v>
      </c>
      <c r="Q6" s="251">
        <f>Q7+Q31</f>
        <v>0</v>
      </c>
      <c r="R6" s="254"/>
    </row>
    <row r="7" ht="23.25" customHeight="1" spans="1:17">
      <c r="A7" s="247"/>
      <c r="B7" s="247"/>
      <c r="C7" s="248" t="s">
        <v>204</v>
      </c>
      <c r="D7" s="249"/>
      <c r="E7" s="249"/>
      <c r="F7" s="250"/>
      <c r="G7" s="251">
        <f t="shared" ref="G7:Q7" si="1">G8+G11+G13+G15+G17+G19+G21+G23+G25+G27+G29</f>
        <v>240.13</v>
      </c>
      <c r="H7" s="251">
        <f>H8+H11+H13+H15+H17+H19+H21+H23+H25+H27+H29</f>
        <v>240.13</v>
      </c>
      <c r="I7" s="251">
        <f>I8+I11+I13+I15+I17+I19+I21+I23+I25+I27+I29</f>
        <v>0</v>
      </c>
      <c r="J7" s="251">
        <f>J8+J11+J13+J15+J17+J19+J21+J23+J25+J27+J29</f>
        <v>0</v>
      </c>
      <c r="K7" s="251">
        <f>K8+K11+K13+K15+K17+K19+K21+K23+K25+K27+K29</f>
        <v>0</v>
      </c>
      <c r="L7" s="251">
        <f>L8+L11+L13+L15+L17+L19+L21+L23+L25+L27+L29</f>
        <v>0</v>
      </c>
      <c r="M7" s="251">
        <f>M8+M11+M13+M15+M17+M19+M21+M23+M25+M27+M29</f>
        <v>0</v>
      </c>
      <c r="N7" s="251">
        <f>N8+N11+N13+N15+N17+N19+N21+N23+N25+N27+N29</f>
        <v>0</v>
      </c>
      <c r="O7" s="251">
        <f>O8+O11+O13+O15+O17+O19+O21+O23+O25+O27+O29</f>
        <v>0</v>
      </c>
      <c r="P7" s="251">
        <f>P8+P11+P13+P15+P17+P19+P21+P23+P25+P27+P29</f>
        <v>0</v>
      </c>
      <c r="Q7" s="251">
        <f>Q8+Q11+Q13+Q15+Q17+Q19+Q21+Q23+Q25+Q27+Q29</f>
        <v>0</v>
      </c>
    </row>
    <row r="8" ht="23.25" customHeight="1" spans="1:17">
      <c r="A8" s="247"/>
      <c r="B8" s="247"/>
      <c r="C8" s="248" t="s">
        <v>205</v>
      </c>
      <c r="D8" s="249"/>
      <c r="E8" s="249"/>
      <c r="F8" s="250"/>
      <c r="G8" s="251">
        <f t="shared" ref="G8:Q8" si="2">SUM(G9:G10)</f>
        <v>133.54</v>
      </c>
      <c r="H8" s="251">
        <f>SUM(H9:H10)</f>
        <v>133.54</v>
      </c>
      <c r="I8" s="251">
        <f>SUM(I9:I10)</f>
        <v>0</v>
      </c>
      <c r="J8" s="251">
        <f>SUM(J9:J10)</f>
        <v>0</v>
      </c>
      <c r="K8" s="251">
        <f>SUM(K9:K10)</f>
        <v>0</v>
      </c>
      <c r="L8" s="251">
        <f>SUM(L9:L10)</f>
        <v>0</v>
      </c>
      <c r="M8" s="251">
        <f>SUM(M9:M10)</f>
        <v>0</v>
      </c>
      <c r="N8" s="251">
        <f>SUM(N9:N10)</f>
        <v>0</v>
      </c>
      <c r="O8" s="251">
        <f>SUM(O9:O10)</f>
        <v>0</v>
      </c>
      <c r="P8" s="251">
        <f>SUM(P9:P10)</f>
        <v>0</v>
      </c>
      <c r="Q8" s="251">
        <f>SUM(Q9:Q10)</f>
        <v>0</v>
      </c>
    </row>
    <row r="9" ht="23.25" customHeight="1" spans="1:17">
      <c r="A9" s="247">
        <v>301</v>
      </c>
      <c r="B9" s="247">
        <v>30101</v>
      </c>
      <c r="C9" s="248" t="s">
        <v>206</v>
      </c>
      <c r="D9" s="249" t="s">
        <v>207</v>
      </c>
      <c r="E9" s="249" t="s">
        <v>70</v>
      </c>
      <c r="F9" s="250" t="s">
        <v>208</v>
      </c>
      <c r="G9" s="251">
        <v>100.31</v>
      </c>
      <c r="H9" s="251">
        <v>100.31</v>
      </c>
      <c r="I9" s="251">
        <v>0</v>
      </c>
      <c r="J9" s="251">
        <v>0</v>
      </c>
      <c r="K9" s="251">
        <v>0</v>
      </c>
      <c r="L9" s="251">
        <v>0</v>
      </c>
      <c r="M9" s="251">
        <v>0</v>
      </c>
      <c r="N9" s="251">
        <v>0</v>
      </c>
      <c r="O9" s="251">
        <v>0</v>
      </c>
      <c r="P9" s="251">
        <v>0</v>
      </c>
      <c r="Q9" s="251">
        <v>0</v>
      </c>
    </row>
    <row r="10" ht="23.25" customHeight="1" spans="1:17">
      <c r="A10" s="247">
        <v>301</v>
      </c>
      <c r="B10" s="247">
        <v>30102</v>
      </c>
      <c r="C10" s="248" t="s">
        <v>209</v>
      </c>
      <c r="D10" s="249" t="s">
        <v>207</v>
      </c>
      <c r="E10" s="249" t="s">
        <v>70</v>
      </c>
      <c r="F10" s="250" t="s">
        <v>208</v>
      </c>
      <c r="G10" s="251">
        <v>33.23</v>
      </c>
      <c r="H10" s="251">
        <v>33.23</v>
      </c>
      <c r="I10" s="251">
        <v>0</v>
      </c>
      <c r="J10" s="251">
        <v>0</v>
      </c>
      <c r="K10" s="251">
        <v>0</v>
      </c>
      <c r="L10" s="251">
        <v>0</v>
      </c>
      <c r="M10" s="251">
        <v>0</v>
      </c>
      <c r="N10" s="251">
        <v>0</v>
      </c>
      <c r="O10" s="251">
        <v>0</v>
      </c>
      <c r="P10" s="251">
        <v>0</v>
      </c>
      <c r="Q10" s="251">
        <v>0</v>
      </c>
    </row>
    <row r="11" ht="23.25" customHeight="1" spans="1:17">
      <c r="A11" s="247"/>
      <c r="B11" s="247"/>
      <c r="C11" s="248" t="s">
        <v>210</v>
      </c>
      <c r="D11" s="249"/>
      <c r="E11" s="249"/>
      <c r="F11" s="250"/>
      <c r="G11" s="251">
        <f t="shared" ref="G11:Q11" si="3">G12</f>
        <v>6.64</v>
      </c>
      <c r="H11" s="251">
        <f>H12</f>
        <v>6.64</v>
      </c>
      <c r="I11" s="251">
        <f>I12</f>
        <v>0</v>
      </c>
      <c r="J11" s="251">
        <f>J12</f>
        <v>0</v>
      </c>
      <c r="K11" s="251">
        <f>K12</f>
        <v>0</v>
      </c>
      <c r="L11" s="251">
        <f>L12</f>
        <v>0</v>
      </c>
      <c r="M11" s="251">
        <f>M12</f>
        <v>0</v>
      </c>
      <c r="N11" s="251">
        <f>N12</f>
        <v>0</v>
      </c>
      <c r="O11" s="251">
        <f>O12</f>
        <v>0</v>
      </c>
      <c r="P11" s="251">
        <f>P12</f>
        <v>0</v>
      </c>
      <c r="Q11" s="251">
        <f>Q12</f>
        <v>0</v>
      </c>
    </row>
    <row r="12" ht="23.25" customHeight="1" spans="1:17">
      <c r="A12" s="247">
        <v>301</v>
      </c>
      <c r="B12" s="247">
        <v>30103</v>
      </c>
      <c r="C12" s="248" t="s">
        <v>211</v>
      </c>
      <c r="D12" s="249" t="s">
        <v>207</v>
      </c>
      <c r="E12" s="249" t="s">
        <v>70</v>
      </c>
      <c r="F12" s="250" t="s">
        <v>208</v>
      </c>
      <c r="G12" s="251">
        <v>6.64</v>
      </c>
      <c r="H12" s="251">
        <v>6.64</v>
      </c>
      <c r="I12" s="251">
        <v>0</v>
      </c>
      <c r="J12" s="251">
        <v>0</v>
      </c>
      <c r="K12" s="251">
        <v>0</v>
      </c>
      <c r="L12" s="251">
        <v>0</v>
      </c>
      <c r="M12" s="251">
        <v>0</v>
      </c>
      <c r="N12" s="251">
        <v>0</v>
      </c>
      <c r="O12" s="251">
        <v>0</v>
      </c>
      <c r="P12" s="251">
        <v>0</v>
      </c>
      <c r="Q12" s="251">
        <v>0</v>
      </c>
    </row>
    <row r="13" ht="23.25" customHeight="1" spans="1:17">
      <c r="A13" s="247"/>
      <c r="B13" s="247"/>
      <c r="C13" s="248" t="s">
        <v>212</v>
      </c>
      <c r="D13" s="249"/>
      <c r="E13" s="249"/>
      <c r="F13" s="250"/>
      <c r="G13" s="251">
        <f t="shared" ref="G13:Q13" si="4">G14</f>
        <v>9.9</v>
      </c>
      <c r="H13" s="251">
        <f>H14</f>
        <v>9.9</v>
      </c>
      <c r="I13" s="251">
        <f>I14</f>
        <v>0</v>
      </c>
      <c r="J13" s="251">
        <f>J14</f>
        <v>0</v>
      </c>
      <c r="K13" s="251">
        <f>K14</f>
        <v>0</v>
      </c>
      <c r="L13" s="251">
        <f>L14</f>
        <v>0</v>
      </c>
      <c r="M13" s="251">
        <f>M14</f>
        <v>0</v>
      </c>
      <c r="N13" s="251">
        <f>N14</f>
        <v>0</v>
      </c>
      <c r="O13" s="251">
        <f>O14</f>
        <v>0</v>
      </c>
      <c r="P13" s="251">
        <f>P14</f>
        <v>0</v>
      </c>
      <c r="Q13" s="251">
        <f>Q14</f>
        <v>0</v>
      </c>
    </row>
    <row r="14" ht="23.25" customHeight="1" spans="1:17">
      <c r="A14" s="247">
        <v>301</v>
      </c>
      <c r="B14" s="247">
        <v>30110</v>
      </c>
      <c r="C14" s="248" t="s">
        <v>213</v>
      </c>
      <c r="D14" s="249" t="s">
        <v>207</v>
      </c>
      <c r="E14" s="249" t="s">
        <v>80</v>
      </c>
      <c r="F14" s="250" t="s">
        <v>214</v>
      </c>
      <c r="G14" s="251">
        <v>9.9</v>
      </c>
      <c r="H14" s="251">
        <v>9.9</v>
      </c>
      <c r="I14" s="251">
        <v>0</v>
      </c>
      <c r="J14" s="251">
        <v>0</v>
      </c>
      <c r="K14" s="251">
        <v>0</v>
      </c>
      <c r="L14" s="251">
        <v>0</v>
      </c>
      <c r="M14" s="251">
        <v>0</v>
      </c>
      <c r="N14" s="251">
        <v>0</v>
      </c>
      <c r="O14" s="251">
        <v>0</v>
      </c>
      <c r="P14" s="251">
        <v>0</v>
      </c>
      <c r="Q14" s="251">
        <v>0</v>
      </c>
    </row>
    <row r="15" ht="23.25" customHeight="1" spans="1:17">
      <c r="A15" s="247"/>
      <c r="B15" s="247"/>
      <c r="C15" s="248" t="s">
        <v>215</v>
      </c>
      <c r="D15" s="249"/>
      <c r="E15" s="249"/>
      <c r="F15" s="250"/>
      <c r="G15" s="251">
        <f t="shared" ref="G15:Q15" si="5">G16</f>
        <v>22.43</v>
      </c>
      <c r="H15" s="251">
        <f>H16</f>
        <v>22.43</v>
      </c>
      <c r="I15" s="251">
        <f>I16</f>
        <v>0</v>
      </c>
      <c r="J15" s="251">
        <f>J16</f>
        <v>0</v>
      </c>
      <c r="K15" s="251">
        <f>K16</f>
        <v>0</v>
      </c>
      <c r="L15" s="251">
        <f>L16</f>
        <v>0</v>
      </c>
      <c r="M15" s="251">
        <f>M16</f>
        <v>0</v>
      </c>
      <c r="N15" s="251">
        <f>N16</f>
        <v>0</v>
      </c>
      <c r="O15" s="251">
        <f>O16</f>
        <v>0</v>
      </c>
      <c r="P15" s="251">
        <f>P16</f>
        <v>0</v>
      </c>
      <c r="Q15" s="251">
        <f>Q16</f>
        <v>0</v>
      </c>
    </row>
    <row r="16" ht="23.25" customHeight="1" spans="1:17">
      <c r="A16" s="247">
        <v>301</v>
      </c>
      <c r="B16" s="247">
        <v>30108</v>
      </c>
      <c r="C16" s="248" t="s">
        <v>216</v>
      </c>
      <c r="D16" s="249" t="s">
        <v>207</v>
      </c>
      <c r="E16" s="249" t="s">
        <v>80</v>
      </c>
      <c r="F16" s="250" t="s">
        <v>214</v>
      </c>
      <c r="G16" s="251">
        <v>22.43</v>
      </c>
      <c r="H16" s="251">
        <v>22.43</v>
      </c>
      <c r="I16" s="251">
        <v>0</v>
      </c>
      <c r="J16" s="251">
        <v>0</v>
      </c>
      <c r="K16" s="251">
        <v>0</v>
      </c>
      <c r="L16" s="251">
        <v>0</v>
      </c>
      <c r="M16" s="251">
        <v>0</v>
      </c>
      <c r="N16" s="251">
        <v>0</v>
      </c>
      <c r="O16" s="251">
        <v>0</v>
      </c>
      <c r="P16" s="251">
        <v>0</v>
      </c>
      <c r="Q16" s="251">
        <v>0</v>
      </c>
    </row>
    <row r="17" ht="23.25" customHeight="1" spans="1:17">
      <c r="A17" s="247"/>
      <c r="B17" s="247"/>
      <c r="C17" s="248" t="s">
        <v>217</v>
      </c>
      <c r="D17" s="249"/>
      <c r="E17" s="249"/>
      <c r="F17" s="250"/>
      <c r="G17" s="251">
        <f t="shared" ref="G17:Q17" si="6">G18</f>
        <v>0.28</v>
      </c>
      <c r="H17" s="251">
        <f>H18</f>
        <v>0.28</v>
      </c>
      <c r="I17" s="251">
        <f>I18</f>
        <v>0</v>
      </c>
      <c r="J17" s="251">
        <f>J18</f>
        <v>0</v>
      </c>
      <c r="K17" s="251">
        <f>K18</f>
        <v>0</v>
      </c>
      <c r="L17" s="251">
        <f>L18</f>
        <v>0</v>
      </c>
      <c r="M17" s="251">
        <f>M18</f>
        <v>0</v>
      </c>
      <c r="N17" s="251">
        <f>N18</f>
        <v>0</v>
      </c>
      <c r="O17" s="251">
        <f>O18</f>
        <v>0</v>
      </c>
      <c r="P17" s="251">
        <f>P18</f>
        <v>0</v>
      </c>
      <c r="Q17" s="251">
        <f>Q18</f>
        <v>0</v>
      </c>
    </row>
    <row r="18" ht="23.25" customHeight="1" spans="1:17">
      <c r="A18" s="247">
        <v>301</v>
      </c>
      <c r="B18" s="247">
        <v>30112</v>
      </c>
      <c r="C18" s="248" t="s">
        <v>218</v>
      </c>
      <c r="D18" s="249" t="s">
        <v>207</v>
      </c>
      <c r="E18" s="249" t="s">
        <v>80</v>
      </c>
      <c r="F18" s="250" t="s">
        <v>214</v>
      </c>
      <c r="G18" s="251">
        <v>0.28</v>
      </c>
      <c r="H18" s="251">
        <v>0.28</v>
      </c>
      <c r="I18" s="251">
        <v>0</v>
      </c>
      <c r="J18" s="251">
        <v>0</v>
      </c>
      <c r="K18" s="251">
        <v>0</v>
      </c>
      <c r="L18" s="251">
        <v>0</v>
      </c>
      <c r="M18" s="251">
        <v>0</v>
      </c>
      <c r="N18" s="251">
        <v>0</v>
      </c>
      <c r="O18" s="251">
        <v>0</v>
      </c>
      <c r="P18" s="251">
        <v>0</v>
      </c>
      <c r="Q18" s="251">
        <v>0</v>
      </c>
    </row>
    <row r="19" ht="23.25" customHeight="1" spans="1:17">
      <c r="A19" s="247"/>
      <c r="B19" s="247"/>
      <c r="C19" s="248" t="s">
        <v>219</v>
      </c>
      <c r="D19" s="249"/>
      <c r="E19" s="249"/>
      <c r="F19" s="250"/>
      <c r="G19" s="251">
        <f t="shared" ref="G19:Q19" si="7">G20</f>
        <v>0.7</v>
      </c>
      <c r="H19" s="251">
        <f>H20</f>
        <v>0.7</v>
      </c>
      <c r="I19" s="251">
        <f>I20</f>
        <v>0</v>
      </c>
      <c r="J19" s="251">
        <f>J20</f>
        <v>0</v>
      </c>
      <c r="K19" s="251">
        <f>K20</f>
        <v>0</v>
      </c>
      <c r="L19" s="251">
        <f>L20</f>
        <v>0</v>
      </c>
      <c r="M19" s="251">
        <f>M20</f>
        <v>0</v>
      </c>
      <c r="N19" s="251">
        <f>N20</f>
        <v>0</v>
      </c>
      <c r="O19" s="251">
        <f>O20</f>
        <v>0</v>
      </c>
      <c r="P19" s="251">
        <f>P20</f>
        <v>0</v>
      </c>
      <c r="Q19" s="251">
        <f>Q20</f>
        <v>0</v>
      </c>
    </row>
    <row r="20" ht="23.25" customHeight="1" spans="1:17">
      <c r="A20" s="247">
        <v>301</v>
      </c>
      <c r="B20" s="247">
        <v>30112</v>
      </c>
      <c r="C20" s="248" t="s">
        <v>218</v>
      </c>
      <c r="D20" s="249" t="s">
        <v>207</v>
      </c>
      <c r="E20" s="249" t="s">
        <v>80</v>
      </c>
      <c r="F20" s="250" t="s">
        <v>214</v>
      </c>
      <c r="G20" s="251">
        <v>0.7</v>
      </c>
      <c r="H20" s="251">
        <v>0.7</v>
      </c>
      <c r="I20" s="251">
        <v>0</v>
      </c>
      <c r="J20" s="251">
        <v>0</v>
      </c>
      <c r="K20" s="251">
        <v>0</v>
      </c>
      <c r="L20" s="251">
        <v>0</v>
      </c>
      <c r="M20" s="251">
        <v>0</v>
      </c>
      <c r="N20" s="251">
        <v>0</v>
      </c>
      <c r="O20" s="251">
        <v>0</v>
      </c>
      <c r="P20" s="251">
        <v>0</v>
      </c>
      <c r="Q20" s="251">
        <v>0</v>
      </c>
    </row>
    <row r="21" ht="23.25" customHeight="1" spans="1:17">
      <c r="A21" s="247"/>
      <c r="B21" s="247"/>
      <c r="C21" s="248" t="s">
        <v>220</v>
      </c>
      <c r="D21" s="249"/>
      <c r="E21" s="249"/>
      <c r="F21" s="250"/>
      <c r="G21" s="251">
        <f t="shared" ref="G21:Q21" si="8">G22</f>
        <v>3.95</v>
      </c>
      <c r="H21" s="251">
        <f>H22</f>
        <v>3.95</v>
      </c>
      <c r="I21" s="251">
        <f>I22</f>
        <v>0</v>
      </c>
      <c r="J21" s="251">
        <f>J22</f>
        <v>0</v>
      </c>
      <c r="K21" s="251">
        <f>K22</f>
        <v>0</v>
      </c>
      <c r="L21" s="251">
        <f>L22</f>
        <v>0</v>
      </c>
      <c r="M21" s="251">
        <f>M22</f>
        <v>0</v>
      </c>
      <c r="N21" s="251">
        <f>N22</f>
        <v>0</v>
      </c>
      <c r="O21" s="251">
        <f>O22</f>
        <v>0</v>
      </c>
      <c r="P21" s="251">
        <f>P22</f>
        <v>0</v>
      </c>
      <c r="Q21" s="251">
        <f>Q22</f>
        <v>0</v>
      </c>
    </row>
    <row r="22" ht="23.25" customHeight="1" spans="1:17">
      <c r="A22" s="247">
        <v>301</v>
      </c>
      <c r="B22" s="247">
        <v>30102</v>
      </c>
      <c r="C22" s="248" t="s">
        <v>209</v>
      </c>
      <c r="D22" s="249" t="s">
        <v>207</v>
      </c>
      <c r="E22" s="249" t="s">
        <v>70</v>
      </c>
      <c r="F22" s="250" t="s">
        <v>208</v>
      </c>
      <c r="G22" s="251">
        <v>3.95</v>
      </c>
      <c r="H22" s="251">
        <v>3.95</v>
      </c>
      <c r="I22" s="251">
        <v>0</v>
      </c>
      <c r="J22" s="251">
        <v>0</v>
      </c>
      <c r="K22" s="251">
        <v>0</v>
      </c>
      <c r="L22" s="251">
        <v>0</v>
      </c>
      <c r="M22" s="251">
        <v>0</v>
      </c>
      <c r="N22" s="251">
        <v>0</v>
      </c>
      <c r="O22" s="251">
        <v>0</v>
      </c>
      <c r="P22" s="251">
        <v>0</v>
      </c>
      <c r="Q22" s="251">
        <v>0</v>
      </c>
    </row>
    <row r="23" ht="23.25" customHeight="1" spans="1:17">
      <c r="A23" s="247"/>
      <c r="B23" s="247"/>
      <c r="C23" s="248" t="s">
        <v>221</v>
      </c>
      <c r="D23" s="249"/>
      <c r="E23" s="249"/>
      <c r="F23" s="250"/>
      <c r="G23" s="251">
        <f t="shared" ref="G23:Q23" si="9">G24</f>
        <v>8.79</v>
      </c>
      <c r="H23" s="251">
        <f>H24</f>
        <v>8.79</v>
      </c>
      <c r="I23" s="251">
        <f>I24</f>
        <v>0</v>
      </c>
      <c r="J23" s="251">
        <f>J24</f>
        <v>0</v>
      </c>
      <c r="K23" s="251">
        <f>K24</f>
        <v>0</v>
      </c>
      <c r="L23" s="251">
        <f>L24</f>
        <v>0</v>
      </c>
      <c r="M23" s="251">
        <f>M24</f>
        <v>0</v>
      </c>
      <c r="N23" s="251">
        <f>N24</f>
        <v>0</v>
      </c>
      <c r="O23" s="251">
        <f>O24</f>
        <v>0</v>
      </c>
      <c r="P23" s="251">
        <f>P24</f>
        <v>0</v>
      </c>
      <c r="Q23" s="251">
        <f>Q24</f>
        <v>0</v>
      </c>
    </row>
    <row r="24" ht="23.25" customHeight="1" spans="1:17">
      <c r="A24" s="247">
        <v>301</v>
      </c>
      <c r="B24" s="247">
        <v>30103</v>
      </c>
      <c r="C24" s="248" t="s">
        <v>211</v>
      </c>
      <c r="D24" s="249" t="s">
        <v>207</v>
      </c>
      <c r="E24" s="249" t="s">
        <v>70</v>
      </c>
      <c r="F24" s="250" t="s">
        <v>208</v>
      </c>
      <c r="G24" s="251">
        <v>8.79</v>
      </c>
      <c r="H24" s="251">
        <v>8.79</v>
      </c>
      <c r="I24" s="251">
        <v>0</v>
      </c>
      <c r="J24" s="251">
        <v>0</v>
      </c>
      <c r="K24" s="251">
        <v>0</v>
      </c>
      <c r="L24" s="251">
        <v>0</v>
      </c>
      <c r="M24" s="251">
        <v>0</v>
      </c>
      <c r="N24" s="251">
        <v>0</v>
      </c>
      <c r="O24" s="251">
        <v>0</v>
      </c>
      <c r="P24" s="251">
        <v>0</v>
      </c>
      <c r="Q24" s="251">
        <v>0</v>
      </c>
    </row>
    <row r="25" ht="23.25" customHeight="1" spans="1:17">
      <c r="A25" s="247"/>
      <c r="B25" s="247"/>
      <c r="C25" s="248" t="s">
        <v>222</v>
      </c>
      <c r="D25" s="249"/>
      <c r="E25" s="249"/>
      <c r="F25" s="250"/>
      <c r="G25" s="251">
        <f t="shared" ref="G25:Q25" si="10">G26</f>
        <v>34.64</v>
      </c>
      <c r="H25" s="251">
        <f>H26</f>
        <v>34.64</v>
      </c>
      <c r="I25" s="251">
        <f>I26</f>
        <v>0</v>
      </c>
      <c r="J25" s="251">
        <f>J26</f>
        <v>0</v>
      </c>
      <c r="K25" s="251">
        <f>K26</f>
        <v>0</v>
      </c>
      <c r="L25" s="251">
        <f>L26</f>
        <v>0</v>
      </c>
      <c r="M25" s="251">
        <f>M26</f>
        <v>0</v>
      </c>
      <c r="N25" s="251">
        <f>N26</f>
        <v>0</v>
      </c>
      <c r="O25" s="251">
        <f>O26</f>
        <v>0</v>
      </c>
      <c r="P25" s="251">
        <f>P26</f>
        <v>0</v>
      </c>
      <c r="Q25" s="251">
        <f>Q26</f>
        <v>0</v>
      </c>
    </row>
    <row r="26" ht="23.25" customHeight="1" spans="1:17">
      <c r="A26" s="247">
        <v>303</v>
      </c>
      <c r="B26" s="247">
        <v>30302</v>
      </c>
      <c r="C26" s="248" t="s">
        <v>223</v>
      </c>
      <c r="D26" s="249" t="s">
        <v>224</v>
      </c>
      <c r="E26" s="249" t="s">
        <v>103</v>
      </c>
      <c r="F26" s="250" t="s">
        <v>225</v>
      </c>
      <c r="G26" s="251">
        <v>34.64</v>
      </c>
      <c r="H26" s="251">
        <v>34.64</v>
      </c>
      <c r="I26" s="251">
        <v>0</v>
      </c>
      <c r="J26" s="251">
        <v>0</v>
      </c>
      <c r="K26" s="251">
        <v>0</v>
      </c>
      <c r="L26" s="251">
        <v>0</v>
      </c>
      <c r="M26" s="251">
        <v>0</v>
      </c>
      <c r="N26" s="251">
        <v>0</v>
      </c>
      <c r="O26" s="251">
        <v>0</v>
      </c>
      <c r="P26" s="251">
        <v>0</v>
      </c>
      <c r="Q26" s="251">
        <v>0</v>
      </c>
    </row>
    <row r="27" ht="23.25" customHeight="1" spans="1:17">
      <c r="A27" s="247"/>
      <c r="B27" s="247"/>
      <c r="C27" s="248" t="s">
        <v>226</v>
      </c>
      <c r="D27" s="249"/>
      <c r="E27" s="249"/>
      <c r="F27" s="250"/>
      <c r="G27" s="251">
        <f t="shared" ref="G27:Q27" si="11">G28</f>
        <v>3.48</v>
      </c>
      <c r="H27" s="251">
        <f>H28</f>
        <v>3.48</v>
      </c>
      <c r="I27" s="251">
        <f>I28</f>
        <v>0</v>
      </c>
      <c r="J27" s="251">
        <f>J28</f>
        <v>0</v>
      </c>
      <c r="K27" s="251">
        <f>K28</f>
        <v>0</v>
      </c>
      <c r="L27" s="251">
        <f>L28</f>
        <v>0</v>
      </c>
      <c r="M27" s="251">
        <f>M28</f>
        <v>0</v>
      </c>
      <c r="N27" s="251">
        <f>N28</f>
        <v>0</v>
      </c>
      <c r="O27" s="251">
        <f>O28</f>
        <v>0</v>
      </c>
      <c r="P27" s="251">
        <f>P28</f>
        <v>0</v>
      </c>
      <c r="Q27" s="251">
        <f>Q28</f>
        <v>0</v>
      </c>
    </row>
    <row r="28" ht="23.25" customHeight="1" spans="1:17">
      <c r="A28" s="247">
        <v>302</v>
      </c>
      <c r="B28" s="247">
        <v>30201</v>
      </c>
      <c r="C28" s="248" t="s">
        <v>227</v>
      </c>
      <c r="D28" s="249" t="s">
        <v>228</v>
      </c>
      <c r="E28" s="249" t="s">
        <v>70</v>
      </c>
      <c r="F28" s="250" t="s">
        <v>229</v>
      </c>
      <c r="G28" s="251">
        <v>3.48</v>
      </c>
      <c r="H28" s="251">
        <v>3.48</v>
      </c>
      <c r="I28" s="251">
        <v>0</v>
      </c>
      <c r="J28" s="251">
        <v>0</v>
      </c>
      <c r="K28" s="251">
        <v>0</v>
      </c>
      <c r="L28" s="251">
        <v>0</v>
      </c>
      <c r="M28" s="251">
        <v>0</v>
      </c>
      <c r="N28" s="251">
        <v>0</v>
      </c>
      <c r="O28" s="251">
        <v>0</v>
      </c>
      <c r="P28" s="251">
        <v>0</v>
      </c>
      <c r="Q28" s="251">
        <v>0</v>
      </c>
    </row>
    <row r="29" ht="23.25" customHeight="1" spans="1:17">
      <c r="A29" s="247"/>
      <c r="B29" s="247"/>
      <c r="C29" s="248" t="s">
        <v>230</v>
      </c>
      <c r="D29" s="249"/>
      <c r="E29" s="249"/>
      <c r="F29" s="250"/>
      <c r="G29" s="251">
        <f t="shared" ref="G29:Q29" si="12">G30</f>
        <v>15.78</v>
      </c>
      <c r="H29" s="251">
        <f>H30</f>
        <v>15.78</v>
      </c>
      <c r="I29" s="251">
        <f>I30</f>
        <v>0</v>
      </c>
      <c r="J29" s="251">
        <f>J30</f>
        <v>0</v>
      </c>
      <c r="K29" s="251">
        <f>K30</f>
        <v>0</v>
      </c>
      <c r="L29" s="251">
        <f>L30</f>
        <v>0</v>
      </c>
      <c r="M29" s="251">
        <f>M30</f>
        <v>0</v>
      </c>
      <c r="N29" s="251">
        <f>N30</f>
        <v>0</v>
      </c>
      <c r="O29" s="251">
        <f>O30</f>
        <v>0</v>
      </c>
      <c r="P29" s="251">
        <f>P30</f>
        <v>0</v>
      </c>
      <c r="Q29" s="251">
        <f>Q30</f>
        <v>0</v>
      </c>
    </row>
    <row r="30" ht="23.25" customHeight="1" spans="1:17">
      <c r="A30" s="247">
        <v>302</v>
      </c>
      <c r="B30" s="247">
        <v>30239</v>
      </c>
      <c r="C30" s="248" t="s">
        <v>231</v>
      </c>
      <c r="D30" s="249" t="s">
        <v>228</v>
      </c>
      <c r="E30" s="249" t="s">
        <v>70</v>
      </c>
      <c r="F30" s="250" t="s">
        <v>229</v>
      </c>
      <c r="G30" s="251">
        <v>15.78</v>
      </c>
      <c r="H30" s="251">
        <v>15.78</v>
      </c>
      <c r="I30" s="251">
        <v>0</v>
      </c>
      <c r="J30" s="251">
        <v>0</v>
      </c>
      <c r="K30" s="251">
        <v>0</v>
      </c>
      <c r="L30" s="251">
        <v>0</v>
      </c>
      <c r="M30" s="251">
        <v>0</v>
      </c>
      <c r="N30" s="251">
        <v>0</v>
      </c>
      <c r="O30" s="251">
        <v>0</v>
      </c>
      <c r="P30" s="251">
        <v>0</v>
      </c>
      <c r="Q30" s="251">
        <v>0</v>
      </c>
    </row>
    <row r="31" ht="23.25" customHeight="1" spans="1:17">
      <c r="A31" s="247"/>
      <c r="B31" s="247"/>
      <c r="C31" s="248" t="s">
        <v>232</v>
      </c>
      <c r="D31" s="249"/>
      <c r="E31" s="249"/>
      <c r="F31" s="250"/>
      <c r="G31" s="251">
        <f t="shared" ref="G31:Q31" si="13">G32+G34+G36+G38+G40+G42+G44+G46+G48+G50+G52+G54+G56</f>
        <v>705.66</v>
      </c>
      <c r="H31" s="251">
        <f>H32+H34+H36+H38+H40+H42+H44+H46+H48+H50+H52+H54+H56</f>
        <v>690.24</v>
      </c>
      <c r="I31" s="251">
        <f>I32+I34+I36+I38+I40+I42+I44+I46+I48+I50+I52+I54+I56</f>
        <v>0</v>
      </c>
      <c r="J31" s="251">
        <f>J32+J34+J36+J38+J40+J42+J44+J46+J48+J50+J52+J54+J56</f>
        <v>15.42</v>
      </c>
      <c r="K31" s="251">
        <f>K32+K34+K36+K38+K40+K42+K44+K46+K48+K50+K52+K54+K56</f>
        <v>0</v>
      </c>
      <c r="L31" s="251">
        <f>L32+L34+L36+L38+L40+L42+L44+L46+L48+L50+L52+L54+L56</f>
        <v>0</v>
      </c>
      <c r="M31" s="251">
        <f>M32+M34+M36+M38+M40+M42+M44+M46+M48+M50+M52+M54+M56</f>
        <v>15.42</v>
      </c>
      <c r="N31" s="251">
        <f>N32+N34+N36+N38+N40+N42+N44+N46+N48+N50+N52+N54+N56</f>
        <v>0</v>
      </c>
      <c r="O31" s="251">
        <f>O32+O34+O36+O38+O40+O42+O44+O46+O48+O50+O52+O54+O56</f>
        <v>0</v>
      </c>
      <c r="P31" s="251">
        <f>P32+P34+P36+P38+P40+P42+P44+P46+P48+P50+P52+P54+P56</f>
        <v>0</v>
      </c>
      <c r="Q31" s="251">
        <f>Q32+Q34+Q36+Q38+Q40+Q42+Q44+Q46+Q48+Q50+Q52+Q54+Q56</f>
        <v>0</v>
      </c>
    </row>
    <row r="32" ht="23.25" customHeight="1" spans="1:17">
      <c r="A32" s="247"/>
      <c r="B32" s="247"/>
      <c r="C32" s="248" t="s">
        <v>233</v>
      </c>
      <c r="D32" s="249"/>
      <c r="E32" s="249"/>
      <c r="F32" s="250"/>
      <c r="G32" s="251">
        <f t="shared" ref="G32:Q32" si="14">G33</f>
        <v>242.29</v>
      </c>
      <c r="H32" s="251">
        <f>H33</f>
        <v>229</v>
      </c>
      <c r="I32" s="251">
        <f>I33</f>
        <v>0</v>
      </c>
      <c r="J32" s="251">
        <f>J33</f>
        <v>13.29</v>
      </c>
      <c r="K32" s="251">
        <f>K33</f>
        <v>0</v>
      </c>
      <c r="L32" s="251">
        <f>L33</f>
        <v>0</v>
      </c>
      <c r="M32" s="251">
        <f>M33</f>
        <v>13.29</v>
      </c>
      <c r="N32" s="251">
        <f>N33</f>
        <v>0</v>
      </c>
      <c r="O32" s="251">
        <f>O33</f>
        <v>0</v>
      </c>
      <c r="P32" s="251">
        <f>P33</f>
        <v>0</v>
      </c>
      <c r="Q32" s="251">
        <f>Q33</f>
        <v>0</v>
      </c>
    </row>
    <row r="33" ht="23.25" customHeight="1" spans="1:17">
      <c r="A33" s="247">
        <v>301</v>
      </c>
      <c r="B33" s="247">
        <v>30101</v>
      </c>
      <c r="C33" s="248" t="s">
        <v>206</v>
      </c>
      <c r="D33" s="249" t="s">
        <v>234</v>
      </c>
      <c r="E33" s="249" t="s">
        <v>70</v>
      </c>
      <c r="F33" s="250" t="s">
        <v>235</v>
      </c>
      <c r="G33" s="251">
        <v>242.29</v>
      </c>
      <c r="H33" s="251">
        <v>229</v>
      </c>
      <c r="I33" s="251">
        <v>0</v>
      </c>
      <c r="J33" s="251">
        <v>13.29</v>
      </c>
      <c r="K33" s="251">
        <v>0</v>
      </c>
      <c r="L33" s="251">
        <v>0</v>
      </c>
      <c r="M33" s="251">
        <v>13.29</v>
      </c>
      <c r="N33" s="251">
        <v>0</v>
      </c>
      <c r="O33" s="251">
        <v>0</v>
      </c>
      <c r="P33" s="251">
        <v>0</v>
      </c>
      <c r="Q33" s="251">
        <v>0</v>
      </c>
    </row>
    <row r="34" ht="23.25" customHeight="1" spans="1:17">
      <c r="A34" s="247"/>
      <c r="B34" s="247"/>
      <c r="C34" s="248" t="s">
        <v>236</v>
      </c>
      <c r="D34" s="249"/>
      <c r="E34" s="249"/>
      <c r="F34" s="250"/>
      <c r="G34" s="251">
        <f t="shared" ref="G34:Q34" si="15">G35</f>
        <v>49.39</v>
      </c>
      <c r="H34" s="251">
        <f>H35</f>
        <v>49.39</v>
      </c>
      <c r="I34" s="251">
        <f>I35</f>
        <v>0</v>
      </c>
      <c r="J34" s="251">
        <f>J35</f>
        <v>0</v>
      </c>
      <c r="K34" s="251">
        <f>K35</f>
        <v>0</v>
      </c>
      <c r="L34" s="251">
        <f>L35</f>
        <v>0</v>
      </c>
      <c r="M34" s="251">
        <f>M35</f>
        <v>0</v>
      </c>
      <c r="N34" s="251">
        <f>N35</f>
        <v>0</v>
      </c>
      <c r="O34" s="251">
        <f>O35</f>
        <v>0</v>
      </c>
      <c r="P34" s="251">
        <f>P35</f>
        <v>0</v>
      </c>
      <c r="Q34" s="251">
        <f>Q35</f>
        <v>0</v>
      </c>
    </row>
    <row r="35" ht="23.25" customHeight="1" spans="1:17">
      <c r="A35" s="247">
        <v>301</v>
      </c>
      <c r="B35" s="247">
        <v>30107</v>
      </c>
      <c r="C35" s="248" t="s">
        <v>237</v>
      </c>
      <c r="D35" s="249" t="s">
        <v>234</v>
      </c>
      <c r="E35" s="249" t="s">
        <v>70</v>
      </c>
      <c r="F35" s="250" t="s">
        <v>235</v>
      </c>
      <c r="G35" s="251">
        <v>49.39</v>
      </c>
      <c r="H35" s="251">
        <v>49.39</v>
      </c>
      <c r="I35" s="251">
        <v>0</v>
      </c>
      <c r="J35" s="251">
        <v>0</v>
      </c>
      <c r="K35" s="251">
        <v>0</v>
      </c>
      <c r="L35" s="251">
        <v>0</v>
      </c>
      <c r="M35" s="251">
        <v>0</v>
      </c>
      <c r="N35" s="251">
        <v>0</v>
      </c>
      <c r="O35" s="251">
        <v>0</v>
      </c>
      <c r="P35" s="251">
        <v>0</v>
      </c>
      <c r="Q35" s="251">
        <v>0</v>
      </c>
    </row>
    <row r="36" ht="23.25" customHeight="1" spans="1:17">
      <c r="A36" s="247"/>
      <c r="B36" s="247"/>
      <c r="C36" s="248" t="s">
        <v>238</v>
      </c>
      <c r="D36" s="249"/>
      <c r="E36" s="249"/>
      <c r="F36" s="250"/>
      <c r="G36" s="251">
        <f t="shared" ref="G36:Q36" si="16">G37</f>
        <v>21.46</v>
      </c>
      <c r="H36" s="251">
        <f>H37</f>
        <v>21.46</v>
      </c>
      <c r="I36" s="251">
        <f>I37</f>
        <v>0</v>
      </c>
      <c r="J36" s="251">
        <f>J37</f>
        <v>0</v>
      </c>
      <c r="K36" s="251">
        <f>K37</f>
        <v>0</v>
      </c>
      <c r="L36" s="251">
        <f>L37</f>
        <v>0</v>
      </c>
      <c r="M36" s="251">
        <f>M37</f>
        <v>0</v>
      </c>
      <c r="N36" s="251">
        <f>N37</f>
        <v>0</v>
      </c>
      <c r="O36" s="251">
        <f>O37</f>
        <v>0</v>
      </c>
      <c r="P36" s="251">
        <f>P37</f>
        <v>0</v>
      </c>
      <c r="Q36" s="251">
        <f>Q37</f>
        <v>0</v>
      </c>
    </row>
    <row r="37" ht="23.25" customHeight="1" spans="1:17">
      <c r="A37" s="247">
        <v>301</v>
      </c>
      <c r="B37" s="247">
        <v>30107</v>
      </c>
      <c r="C37" s="248" t="s">
        <v>237</v>
      </c>
      <c r="D37" s="249" t="s">
        <v>234</v>
      </c>
      <c r="E37" s="249" t="s">
        <v>70</v>
      </c>
      <c r="F37" s="250" t="s">
        <v>235</v>
      </c>
      <c r="G37" s="251">
        <v>21.46</v>
      </c>
      <c r="H37" s="251">
        <v>21.46</v>
      </c>
      <c r="I37" s="251">
        <v>0</v>
      </c>
      <c r="J37" s="251">
        <v>0</v>
      </c>
      <c r="K37" s="251">
        <v>0</v>
      </c>
      <c r="L37" s="251">
        <v>0</v>
      </c>
      <c r="M37" s="251">
        <v>0</v>
      </c>
      <c r="N37" s="251">
        <v>0</v>
      </c>
      <c r="O37" s="251">
        <v>0</v>
      </c>
      <c r="P37" s="251">
        <v>0</v>
      </c>
      <c r="Q37" s="251">
        <v>0</v>
      </c>
    </row>
    <row r="38" ht="23.25" customHeight="1" spans="1:17">
      <c r="A38" s="247"/>
      <c r="B38" s="247"/>
      <c r="C38" s="248" t="s">
        <v>210</v>
      </c>
      <c r="D38" s="249"/>
      <c r="E38" s="249"/>
      <c r="F38" s="250"/>
      <c r="G38" s="251">
        <f t="shared" ref="G38:Q38" si="17">G39</f>
        <v>21.52</v>
      </c>
      <c r="H38" s="251">
        <f>H39</f>
        <v>20.71</v>
      </c>
      <c r="I38" s="251">
        <f>I39</f>
        <v>0</v>
      </c>
      <c r="J38" s="251">
        <f>J39</f>
        <v>0.81</v>
      </c>
      <c r="K38" s="251">
        <f>K39</f>
        <v>0</v>
      </c>
      <c r="L38" s="251">
        <f>L39</f>
        <v>0</v>
      </c>
      <c r="M38" s="251">
        <f>M39</f>
        <v>0.81</v>
      </c>
      <c r="N38" s="251">
        <f>N39</f>
        <v>0</v>
      </c>
      <c r="O38" s="251">
        <f>O39</f>
        <v>0</v>
      </c>
      <c r="P38" s="251">
        <f>P39</f>
        <v>0</v>
      </c>
      <c r="Q38" s="251">
        <f>Q39</f>
        <v>0</v>
      </c>
    </row>
    <row r="39" ht="23.25" customHeight="1" spans="1:17">
      <c r="A39" s="247">
        <v>301</v>
      </c>
      <c r="B39" s="247">
        <v>30103</v>
      </c>
      <c r="C39" s="248" t="s">
        <v>211</v>
      </c>
      <c r="D39" s="249" t="s">
        <v>234</v>
      </c>
      <c r="E39" s="249" t="s">
        <v>70</v>
      </c>
      <c r="F39" s="250" t="s">
        <v>235</v>
      </c>
      <c r="G39" s="251">
        <v>21.52</v>
      </c>
      <c r="H39" s="251">
        <v>20.71</v>
      </c>
      <c r="I39" s="251">
        <v>0</v>
      </c>
      <c r="J39" s="251">
        <v>0.81</v>
      </c>
      <c r="K39" s="251">
        <v>0</v>
      </c>
      <c r="L39" s="251">
        <v>0</v>
      </c>
      <c r="M39" s="251">
        <v>0.81</v>
      </c>
      <c r="N39" s="251">
        <v>0</v>
      </c>
      <c r="O39" s="251">
        <v>0</v>
      </c>
      <c r="P39" s="251">
        <v>0</v>
      </c>
      <c r="Q39" s="251">
        <v>0</v>
      </c>
    </row>
    <row r="40" ht="23.25" customHeight="1" spans="1:17">
      <c r="A40" s="247"/>
      <c r="B40" s="247"/>
      <c r="C40" s="248" t="s">
        <v>212</v>
      </c>
      <c r="D40" s="249"/>
      <c r="E40" s="249"/>
      <c r="F40" s="250"/>
      <c r="G40" s="251">
        <f t="shared" ref="G40:Q40" si="18">G41</f>
        <v>23.25</v>
      </c>
      <c r="H40" s="251">
        <f>H41</f>
        <v>23.25</v>
      </c>
      <c r="I40" s="251">
        <f>I41</f>
        <v>0</v>
      </c>
      <c r="J40" s="251">
        <f>J41</f>
        <v>0</v>
      </c>
      <c r="K40" s="251">
        <f>K41</f>
        <v>0</v>
      </c>
      <c r="L40" s="251">
        <f>L41</f>
        <v>0</v>
      </c>
      <c r="M40" s="251">
        <f>M41</f>
        <v>0</v>
      </c>
      <c r="N40" s="251">
        <f>N41</f>
        <v>0</v>
      </c>
      <c r="O40" s="251">
        <f>O41</f>
        <v>0</v>
      </c>
      <c r="P40" s="251">
        <f>P41</f>
        <v>0</v>
      </c>
      <c r="Q40" s="251">
        <f>Q41</f>
        <v>0</v>
      </c>
    </row>
    <row r="41" ht="23.25" customHeight="1" spans="1:17">
      <c r="A41" s="247">
        <v>301</v>
      </c>
      <c r="B41" s="247">
        <v>30110</v>
      </c>
      <c r="C41" s="248" t="s">
        <v>213</v>
      </c>
      <c r="D41" s="249" t="s">
        <v>234</v>
      </c>
      <c r="E41" s="249" t="s">
        <v>70</v>
      </c>
      <c r="F41" s="250" t="s">
        <v>235</v>
      </c>
      <c r="G41" s="251">
        <v>23.25</v>
      </c>
      <c r="H41" s="251">
        <v>23.25</v>
      </c>
      <c r="I41" s="251">
        <v>0</v>
      </c>
      <c r="J41" s="251">
        <v>0</v>
      </c>
      <c r="K41" s="251">
        <v>0</v>
      </c>
      <c r="L41" s="251">
        <v>0</v>
      </c>
      <c r="M41" s="251">
        <v>0</v>
      </c>
      <c r="N41" s="251">
        <v>0</v>
      </c>
      <c r="O41" s="251">
        <v>0</v>
      </c>
      <c r="P41" s="251">
        <v>0</v>
      </c>
      <c r="Q41" s="251">
        <v>0</v>
      </c>
    </row>
    <row r="42" ht="23.25" customHeight="1" spans="1:17">
      <c r="A42" s="247"/>
      <c r="B42" s="247"/>
      <c r="C42" s="248" t="s">
        <v>215</v>
      </c>
      <c r="D42" s="249"/>
      <c r="E42" s="249"/>
      <c r="F42" s="250"/>
      <c r="G42" s="251">
        <f t="shared" ref="G42:Q42" si="19">G43</f>
        <v>51.78</v>
      </c>
      <c r="H42" s="251">
        <f>H43</f>
        <v>51.78</v>
      </c>
      <c r="I42" s="251">
        <f>I43</f>
        <v>0</v>
      </c>
      <c r="J42" s="251">
        <f>J43</f>
        <v>0</v>
      </c>
      <c r="K42" s="251">
        <f>K43</f>
        <v>0</v>
      </c>
      <c r="L42" s="251">
        <f>L43</f>
        <v>0</v>
      </c>
      <c r="M42" s="251">
        <f>M43</f>
        <v>0</v>
      </c>
      <c r="N42" s="251">
        <f>N43</f>
        <v>0</v>
      </c>
      <c r="O42" s="251">
        <f>O43</f>
        <v>0</v>
      </c>
      <c r="P42" s="251">
        <f>P43</f>
        <v>0</v>
      </c>
      <c r="Q42" s="251">
        <f>Q43</f>
        <v>0</v>
      </c>
    </row>
    <row r="43" ht="23.25" customHeight="1" spans="1:17">
      <c r="A43" s="247">
        <v>301</v>
      </c>
      <c r="B43" s="247">
        <v>30108</v>
      </c>
      <c r="C43" s="248" t="s">
        <v>216</v>
      </c>
      <c r="D43" s="249" t="s">
        <v>234</v>
      </c>
      <c r="E43" s="249" t="s">
        <v>70</v>
      </c>
      <c r="F43" s="250" t="s">
        <v>235</v>
      </c>
      <c r="G43" s="251">
        <v>51.78</v>
      </c>
      <c r="H43" s="251">
        <v>51.78</v>
      </c>
      <c r="I43" s="251">
        <v>0</v>
      </c>
      <c r="J43" s="251">
        <v>0</v>
      </c>
      <c r="K43" s="251">
        <v>0</v>
      </c>
      <c r="L43" s="251">
        <v>0</v>
      </c>
      <c r="M43" s="251">
        <v>0</v>
      </c>
      <c r="N43" s="251">
        <v>0</v>
      </c>
      <c r="O43" s="251">
        <v>0</v>
      </c>
      <c r="P43" s="251">
        <v>0</v>
      </c>
      <c r="Q43" s="251">
        <v>0</v>
      </c>
    </row>
    <row r="44" ht="23.25" customHeight="1" spans="1:17">
      <c r="A44" s="247"/>
      <c r="B44" s="247"/>
      <c r="C44" s="248" t="s">
        <v>217</v>
      </c>
      <c r="D44" s="249"/>
      <c r="E44" s="249"/>
      <c r="F44" s="250"/>
      <c r="G44" s="251">
        <f t="shared" ref="G44:Q44" si="20">G45</f>
        <v>0.65</v>
      </c>
      <c r="H44" s="251">
        <f>H45</f>
        <v>0.65</v>
      </c>
      <c r="I44" s="251">
        <f>I45</f>
        <v>0</v>
      </c>
      <c r="J44" s="251">
        <f>J45</f>
        <v>0</v>
      </c>
      <c r="K44" s="251">
        <f>K45</f>
        <v>0</v>
      </c>
      <c r="L44" s="251">
        <f>L45</f>
        <v>0</v>
      </c>
      <c r="M44" s="251">
        <f>M45</f>
        <v>0</v>
      </c>
      <c r="N44" s="251">
        <f>N45</f>
        <v>0</v>
      </c>
      <c r="O44" s="251">
        <f>O45</f>
        <v>0</v>
      </c>
      <c r="P44" s="251">
        <f>P45</f>
        <v>0</v>
      </c>
      <c r="Q44" s="251">
        <f>Q45</f>
        <v>0</v>
      </c>
    </row>
    <row r="45" ht="23.25" customHeight="1" spans="1:17">
      <c r="A45" s="247">
        <v>301</v>
      </c>
      <c r="B45" s="247">
        <v>30112</v>
      </c>
      <c r="C45" s="248" t="s">
        <v>218</v>
      </c>
      <c r="D45" s="249" t="s">
        <v>234</v>
      </c>
      <c r="E45" s="249" t="s">
        <v>70</v>
      </c>
      <c r="F45" s="250" t="s">
        <v>235</v>
      </c>
      <c r="G45" s="251">
        <v>0.65</v>
      </c>
      <c r="H45" s="251">
        <v>0.65</v>
      </c>
      <c r="I45" s="251">
        <v>0</v>
      </c>
      <c r="J45" s="251">
        <v>0</v>
      </c>
      <c r="K45" s="251">
        <v>0</v>
      </c>
      <c r="L45" s="251">
        <v>0</v>
      </c>
      <c r="M45" s="251">
        <v>0</v>
      </c>
      <c r="N45" s="251">
        <v>0</v>
      </c>
      <c r="O45" s="251">
        <v>0</v>
      </c>
      <c r="P45" s="251">
        <v>0</v>
      </c>
      <c r="Q45" s="251">
        <v>0</v>
      </c>
    </row>
    <row r="46" ht="23.25" customHeight="1" spans="1:17">
      <c r="A46" s="247"/>
      <c r="B46" s="247"/>
      <c r="C46" s="248" t="s">
        <v>219</v>
      </c>
      <c r="D46" s="249"/>
      <c r="E46" s="249"/>
      <c r="F46" s="250"/>
      <c r="G46" s="251">
        <f t="shared" ref="G46:Q46" si="21">G47</f>
        <v>1.62</v>
      </c>
      <c r="H46" s="251">
        <f>H47</f>
        <v>1.62</v>
      </c>
      <c r="I46" s="251">
        <f>I47</f>
        <v>0</v>
      </c>
      <c r="J46" s="251">
        <f>J47</f>
        <v>0</v>
      </c>
      <c r="K46" s="251">
        <f>K47</f>
        <v>0</v>
      </c>
      <c r="L46" s="251">
        <f>L47</f>
        <v>0</v>
      </c>
      <c r="M46" s="251">
        <f>M47</f>
        <v>0</v>
      </c>
      <c r="N46" s="251">
        <f>N47</f>
        <v>0</v>
      </c>
      <c r="O46" s="251">
        <f>O47</f>
        <v>0</v>
      </c>
      <c r="P46" s="251">
        <f>P47</f>
        <v>0</v>
      </c>
      <c r="Q46" s="251">
        <f>Q47</f>
        <v>0</v>
      </c>
    </row>
    <row r="47" ht="23.25" customHeight="1" spans="1:17">
      <c r="A47" s="247">
        <v>301</v>
      </c>
      <c r="B47" s="247">
        <v>30112</v>
      </c>
      <c r="C47" s="248" t="s">
        <v>218</v>
      </c>
      <c r="D47" s="249" t="s">
        <v>234</v>
      </c>
      <c r="E47" s="249" t="s">
        <v>70</v>
      </c>
      <c r="F47" s="250" t="s">
        <v>235</v>
      </c>
      <c r="G47" s="251">
        <v>1.62</v>
      </c>
      <c r="H47" s="251">
        <v>1.62</v>
      </c>
      <c r="I47" s="251">
        <v>0</v>
      </c>
      <c r="J47" s="251">
        <v>0</v>
      </c>
      <c r="K47" s="251">
        <v>0</v>
      </c>
      <c r="L47" s="251">
        <v>0</v>
      </c>
      <c r="M47" s="251">
        <v>0</v>
      </c>
      <c r="N47" s="251">
        <v>0</v>
      </c>
      <c r="O47" s="251">
        <v>0</v>
      </c>
      <c r="P47" s="251">
        <v>0</v>
      </c>
      <c r="Q47" s="251">
        <v>0</v>
      </c>
    </row>
    <row r="48" ht="23.25" customHeight="1" spans="1:17">
      <c r="A48" s="247"/>
      <c r="B48" s="247"/>
      <c r="C48" s="248" t="s">
        <v>239</v>
      </c>
      <c r="D48" s="249"/>
      <c r="E48" s="249"/>
      <c r="F48" s="250"/>
      <c r="G48" s="251">
        <f t="shared" ref="G48:Q48" si="22">G49</f>
        <v>249.81</v>
      </c>
      <c r="H48" s="251">
        <f>H49</f>
        <v>249.81</v>
      </c>
      <c r="I48" s="251">
        <f>I49</f>
        <v>0</v>
      </c>
      <c r="J48" s="251">
        <f>J49</f>
        <v>0</v>
      </c>
      <c r="K48" s="251">
        <f>K49</f>
        <v>0</v>
      </c>
      <c r="L48" s="251">
        <f>L49</f>
        <v>0</v>
      </c>
      <c r="M48" s="251">
        <f>M49</f>
        <v>0</v>
      </c>
      <c r="N48" s="251">
        <f>N49</f>
        <v>0</v>
      </c>
      <c r="O48" s="251">
        <f>O49</f>
        <v>0</v>
      </c>
      <c r="P48" s="251">
        <f>P49</f>
        <v>0</v>
      </c>
      <c r="Q48" s="251">
        <f>Q49</f>
        <v>0</v>
      </c>
    </row>
    <row r="49" ht="23.25" customHeight="1" spans="1:17">
      <c r="A49" s="247">
        <v>301</v>
      </c>
      <c r="B49" s="247">
        <v>30199</v>
      </c>
      <c r="C49" s="248" t="s">
        <v>240</v>
      </c>
      <c r="D49" s="249" t="s">
        <v>234</v>
      </c>
      <c r="E49" s="249" t="s">
        <v>70</v>
      </c>
      <c r="F49" s="250" t="s">
        <v>235</v>
      </c>
      <c r="G49" s="251">
        <v>249.81</v>
      </c>
      <c r="H49" s="251">
        <v>249.81</v>
      </c>
      <c r="I49" s="251">
        <v>0</v>
      </c>
      <c r="J49" s="251">
        <v>0</v>
      </c>
      <c r="K49" s="251">
        <v>0</v>
      </c>
      <c r="L49" s="251">
        <v>0</v>
      </c>
      <c r="M49" s="251">
        <v>0</v>
      </c>
      <c r="N49" s="251">
        <v>0</v>
      </c>
      <c r="O49" s="251">
        <v>0</v>
      </c>
      <c r="P49" s="251">
        <v>0</v>
      </c>
      <c r="Q49" s="251">
        <v>0</v>
      </c>
    </row>
    <row r="50" ht="23.25" customHeight="1" spans="1:17">
      <c r="A50" s="247"/>
      <c r="B50" s="247"/>
      <c r="C50" s="248" t="s">
        <v>241</v>
      </c>
      <c r="D50" s="249"/>
      <c r="E50" s="249"/>
      <c r="F50" s="250"/>
      <c r="G50" s="251">
        <f t="shared" ref="G50:Q50" si="23">G51</f>
        <v>3.07</v>
      </c>
      <c r="H50" s="251">
        <f>H51</f>
        <v>3.07</v>
      </c>
      <c r="I50" s="251">
        <f>I51</f>
        <v>0</v>
      </c>
      <c r="J50" s="251">
        <f>J51</f>
        <v>0</v>
      </c>
      <c r="K50" s="251">
        <f>K51</f>
        <v>0</v>
      </c>
      <c r="L50" s="251">
        <f>L51</f>
        <v>0</v>
      </c>
      <c r="M50" s="251">
        <f>M51</f>
        <v>0</v>
      </c>
      <c r="N50" s="251">
        <f>N51</f>
        <v>0</v>
      </c>
      <c r="O50" s="251">
        <f>O51</f>
        <v>0</v>
      </c>
      <c r="P50" s="251">
        <f>P51</f>
        <v>0</v>
      </c>
      <c r="Q50" s="251">
        <f>Q51</f>
        <v>0</v>
      </c>
    </row>
    <row r="51" ht="23.25" customHeight="1" spans="1:17">
      <c r="A51" s="247">
        <v>301</v>
      </c>
      <c r="B51" s="247">
        <v>30102</v>
      </c>
      <c r="C51" s="248" t="s">
        <v>209</v>
      </c>
      <c r="D51" s="249" t="s">
        <v>234</v>
      </c>
      <c r="E51" s="249" t="s">
        <v>70</v>
      </c>
      <c r="F51" s="250" t="s">
        <v>235</v>
      </c>
      <c r="G51" s="251">
        <v>3.07</v>
      </c>
      <c r="H51" s="251">
        <v>3.07</v>
      </c>
      <c r="I51" s="251">
        <v>0</v>
      </c>
      <c r="J51" s="251">
        <v>0</v>
      </c>
      <c r="K51" s="251">
        <v>0</v>
      </c>
      <c r="L51" s="251">
        <v>0</v>
      </c>
      <c r="M51" s="251">
        <v>0</v>
      </c>
      <c r="N51" s="251">
        <v>0</v>
      </c>
      <c r="O51" s="251">
        <v>0</v>
      </c>
      <c r="P51" s="251">
        <v>0</v>
      </c>
      <c r="Q51" s="251">
        <v>0</v>
      </c>
    </row>
    <row r="52" ht="23.25" customHeight="1" spans="1:17">
      <c r="A52" s="247"/>
      <c r="B52" s="247"/>
      <c r="C52" s="248" t="s">
        <v>220</v>
      </c>
      <c r="D52" s="249"/>
      <c r="E52" s="249"/>
      <c r="F52" s="250"/>
      <c r="G52" s="251">
        <f t="shared" ref="G52:Q52" si="24">G53</f>
        <v>5.8</v>
      </c>
      <c r="H52" s="251">
        <f>H53</f>
        <v>5.8</v>
      </c>
      <c r="I52" s="251">
        <f>I53</f>
        <v>0</v>
      </c>
      <c r="J52" s="251">
        <f>J53</f>
        <v>0</v>
      </c>
      <c r="K52" s="251">
        <f>K53</f>
        <v>0</v>
      </c>
      <c r="L52" s="251">
        <f>L53</f>
        <v>0</v>
      </c>
      <c r="M52" s="251">
        <f>M53</f>
        <v>0</v>
      </c>
      <c r="N52" s="251">
        <f>N53</f>
        <v>0</v>
      </c>
      <c r="O52" s="251">
        <f>O53</f>
        <v>0</v>
      </c>
      <c r="P52" s="251">
        <f>P53</f>
        <v>0</v>
      </c>
      <c r="Q52" s="251">
        <f>Q53</f>
        <v>0</v>
      </c>
    </row>
    <row r="53" ht="23.25" customHeight="1" spans="1:17">
      <c r="A53" s="247">
        <v>301</v>
      </c>
      <c r="B53" s="247">
        <v>30102</v>
      </c>
      <c r="C53" s="248" t="s">
        <v>209</v>
      </c>
      <c r="D53" s="249" t="s">
        <v>234</v>
      </c>
      <c r="E53" s="249" t="s">
        <v>70</v>
      </c>
      <c r="F53" s="250" t="s">
        <v>235</v>
      </c>
      <c r="G53" s="251">
        <v>5.8</v>
      </c>
      <c r="H53" s="251">
        <v>5.8</v>
      </c>
      <c r="I53" s="251">
        <v>0</v>
      </c>
      <c r="J53" s="251">
        <v>0</v>
      </c>
      <c r="K53" s="251">
        <v>0</v>
      </c>
      <c r="L53" s="251">
        <v>0</v>
      </c>
      <c r="M53" s="251">
        <v>0</v>
      </c>
      <c r="N53" s="251">
        <v>0</v>
      </c>
      <c r="O53" s="251">
        <v>0</v>
      </c>
      <c r="P53" s="251">
        <v>0</v>
      </c>
      <c r="Q53" s="251">
        <v>0</v>
      </c>
    </row>
    <row r="54" ht="23.25" customHeight="1" spans="1:17">
      <c r="A54" s="247"/>
      <c r="B54" s="247"/>
      <c r="C54" s="248" t="s">
        <v>221</v>
      </c>
      <c r="D54" s="249"/>
      <c r="E54" s="249"/>
      <c r="F54" s="250"/>
      <c r="G54" s="251">
        <f t="shared" ref="G54:Q54" si="25">G55</f>
        <v>27.58</v>
      </c>
      <c r="H54" s="251">
        <f>H55</f>
        <v>27.58</v>
      </c>
      <c r="I54" s="251">
        <f>I55</f>
        <v>0</v>
      </c>
      <c r="J54" s="251">
        <f>J55</f>
        <v>0</v>
      </c>
      <c r="K54" s="251">
        <f>K55</f>
        <v>0</v>
      </c>
      <c r="L54" s="251">
        <f>L55</f>
        <v>0</v>
      </c>
      <c r="M54" s="251">
        <f>M55</f>
        <v>0</v>
      </c>
      <c r="N54" s="251">
        <f>N55</f>
        <v>0</v>
      </c>
      <c r="O54" s="251">
        <f>O55</f>
        <v>0</v>
      </c>
      <c r="P54" s="251">
        <f>P55</f>
        <v>0</v>
      </c>
      <c r="Q54" s="251">
        <f>Q55</f>
        <v>0</v>
      </c>
    </row>
    <row r="55" ht="23.25" customHeight="1" spans="1:17">
      <c r="A55" s="247">
        <v>301</v>
      </c>
      <c r="B55" s="247">
        <v>30103</v>
      </c>
      <c r="C55" s="248" t="s">
        <v>211</v>
      </c>
      <c r="D55" s="249" t="s">
        <v>234</v>
      </c>
      <c r="E55" s="249" t="s">
        <v>70</v>
      </c>
      <c r="F55" s="250" t="s">
        <v>235</v>
      </c>
      <c r="G55" s="251">
        <v>27.58</v>
      </c>
      <c r="H55" s="251">
        <v>27.58</v>
      </c>
      <c r="I55" s="251">
        <v>0</v>
      </c>
      <c r="J55" s="251">
        <v>0</v>
      </c>
      <c r="K55" s="251">
        <v>0</v>
      </c>
      <c r="L55" s="251">
        <v>0</v>
      </c>
      <c r="M55" s="251">
        <v>0</v>
      </c>
      <c r="N55" s="251">
        <v>0</v>
      </c>
      <c r="O55" s="251">
        <v>0</v>
      </c>
      <c r="P55" s="251">
        <v>0</v>
      </c>
      <c r="Q55" s="251">
        <v>0</v>
      </c>
    </row>
    <row r="56" ht="23.25" customHeight="1" spans="1:17">
      <c r="A56" s="247"/>
      <c r="B56" s="247"/>
      <c r="C56" s="248" t="s">
        <v>226</v>
      </c>
      <c r="D56" s="249"/>
      <c r="E56" s="249"/>
      <c r="F56" s="250"/>
      <c r="G56" s="251">
        <f t="shared" ref="G56:Q56" si="26">G57</f>
        <v>7.44</v>
      </c>
      <c r="H56" s="251">
        <f>H57</f>
        <v>6.12</v>
      </c>
      <c r="I56" s="251">
        <f>I57</f>
        <v>0</v>
      </c>
      <c r="J56" s="251">
        <f>J57</f>
        <v>1.32</v>
      </c>
      <c r="K56" s="251">
        <f>K57</f>
        <v>0</v>
      </c>
      <c r="L56" s="251">
        <f>L57</f>
        <v>0</v>
      </c>
      <c r="M56" s="251">
        <f>M57</f>
        <v>1.32</v>
      </c>
      <c r="N56" s="251">
        <f>N57</f>
        <v>0</v>
      </c>
      <c r="O56" s="251">
        <f>O57</f>
        <v>0</v>
      </c>
      <c r="P56" s="251">
        <f>P57</f>
        <v>0</v>
      </c>
      <c r="Q56" s="251">
        <f>Q57</f>
        <v>0</v>
      </c>
    </row>
    <row r="57" ht="23.25" customHeight="1" spans="1:17">
      <c r="A57" s="247">
        <v>302</v>
      </c>
      <c r="B57" s="247">
        <v>30201</v>
      </c>
      <c r="C57" s="248" t="s">
        <v>227</v>
      </c>
      <c r="D57" s="249" t="s">
        <v>234</v>
      </c>
      <c r="E57" s="249" t="s">
        <v>80</v>
      </c>
      <c r="F57" s="250" t="s">
        <v>242</v>
      </c>
      <c r="G57" s="251">
        <v>7.44</v>
      </c>
      <c r="H57" s="251">
        <v>6.12</v>
      </c>
      <c r="I57" s="251">
        <v>0</v>
      </c>
      <c r="J57" s="251">
        <v>1.32</v>
      </c>
      <c r="K57" s="251">
        <v>0</v>
      </c>
      <c r="L57" s="251">
        <v>0</v>
      </c>
      <c r="M57" s="251">
        <v>1.32</v>
      </c>
      <c r="N57" s="251">
        <v>0</v>
      </c>
      <c r="O57" s="251">
        <v>0</v>
      </c>
      <c r="P57" s="251">
        <v>0</v>
      </c>
      <c r="Q57" s="251">
        <v>0</v>
      </c>
    </row>
    <row r="58" ht="23.25" customHeight="1"/>
    <row r="59" ht="23.25" customHeight="1"/>
    <row r="60" ht="23.25" customHeight="1"/>
    <row r="61" ht="23.25" customHeight="1"/>
    <row r="62" ht="23.25" customHeight="1"/>
  </sheetData>
  <mergeCells count="9">
    <mergeCell ref="A4:A5"/>
    <mergeCell ref="B4:B5"/>
    <mergeCell ref="C4:C5"/>
    <mergeCell ref="D4:D5"/>
    <mergeCell ref="E4:E5"/>
    <mergeCell ref="F4:F5"/>
    <mergeCell ref="G4:G5"/>
    <mergeCell ref="P4:P5"/>
    <mergeCell ref="Q4:Q5"/>
  </mergeCells>
  <printOptions horizontalCentered="1"/>
  <pageMargins left="0.550694444444444" right="0.550694444444444" top="0.786805555555556" bottom="0.786805555555556" header="0.511805555555556" footer="0.511805555555556"/>
  <pageSetup paperSize="9" scale="74" fitToHeight="99" orientation="landscape" horizontalDpi="200" verticalDpi="30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C21"/>
  <sheetViews>
    <sheetView showGridLines="0" showZeros="0" workbookViewId="0">
      <selection activeCell="A1" sqref="A1:B1"/>
    </sheetView>
  </sheetViews>
  <sheetFormatPr defaultColWidth="9" defaultRowHeight="18.75" customHeight="1" outlineLevelCol="2"/>
  <cols>
    <col min="1" max="1" width="35.875" style="230" customWidth="1"/>
    <col min="2" max="2" width="43.625" style="230" customWidth="1"/>
    <col min="3" max="3" width="25.75" style="230" customWidth="1"/>
    <col min="4" max="251" width="6.875" style="230" customWidth="1"/>
    <col min="252" max="16384" width="9" style="230"/>
  </cols>
  <sheetData>
    <row r="1" ht="42" customHeight="1" spans="1:3">
      <c r="A1" s="231" t="s">
        <v>243</v>
      </c>
      <c r="B1" s="231"/>
      <c r="C1"/>
    </row>
    <row r="2" s="228" customFormat="1" customHeight="1" spans="1:3">
      <c r="A2" s="167" t="s">
        <v>1</v>
      </c>
      <c r="B2" s="232" t="s">
        <v>2</v>
      </c>
      <c r="C2"/>
    </row>
    <row r="3" s="228" customFormat="1" ht="30" customHeight="1" spans="1:3">
      <c r="A3" s="233" t="s">
        <v>244</v>
      </c>
      <c r="B3" s="234" t="s">
        <v>245</v>
      </c>
      <c r="C3"/>
    </row>
    <row r="4" s="229" customFormat="1" ht="30" customHeight="1" spans="1:3">
      <c r="A4" s="235" t="s">
        <v>246</v>
      </c>
      <c r="B4" s="236">
        <v>21</v>
      </c>
      <c r="C4" s="151"/>
    </row>
    <row r="5" s="229" customFormat="1" ht="30" customHeight="1" spans="1:3">
      <c r="A5" s="237" t="s">
        <v>247</v>
      </c>
      <c r="B5" s="236">
        <v>17</v>
      </c>
      <c r="C5" s="151"/>
    </row>
    <row r="6" s="229" customFormat="1" ht="30" customHeight="1" spans="1:3">
      <c r="A6" s="237" t="s">
        <v>248</v>
      </c>
      <c r="B6" s="236">
        <v>0</v>
      </c>
      <c r="C6" s="151"/>
    </row>
    <row r="7" s="229" customFormat="1" ht="30" customHeight="1" spans="1:3">
      <c r="A7" s="237" t="s">
        <v>249</v>
      </c>
      <c r="B7" s="236">
        <v>4</v>
      </c>
      <c r="C7" s="151"/>
    </row>
    <row r="8" s="229" customFormat="1" ht="30" customHeight="1" spans="1:3">
      <c r="A8" s="237" t="s">
        <v>250</v>
      </c>
      <c r="B8" s="236">
        <v>4</v>
      </c>
      <c r="C8" s="151"/>
    </row>
    <row r="9" s="229" customFormat="1" ht="30" customHeight="1" spans="1:3">
      <c r="A9" s="237" t="s">
        <v>251</v>
      </c>
      <c r="B9" s="236">
        <v>0</v>
      </c>
      <c r="C9" s="151"/>
    </row>
    <row r="10" s="228" customFormat="1" ht="30.75" customHeight="1" spans="1:3">
      <c r="A10"/>
      <c r="B10"/>
      <c r="C10"/>
    </row>
    <row r="11" s="228" customFormat="1" ht="99.75" customHeight="1" spans="1:3">
      <c r="A11" s="238" t="s">
        <v>252</v>
      </c>
      <c r="B11" s="238"/>
      <c r="C11"/>
    </row>
    <row r="12" s="228" customFormat="1" ht="21.95" customHeight="1" spans="1:3">
      <c r="A12"/>
      <c r="B12"/>
      <c r="C12"/>
    </row>
    <row r="13" s="228" customFormat="1" ht="21.95" customHeight="1" spans="1:3">
      <c r="A13"/>
      <c r="B13"/>
      <c r="C13"/>
    </row>
    <row r="14" s="228" customFormat="1" ht="21.95" customHeight="1" spans="1:3">
      <c r="A14"/>
      <c r="B14"/>
      <c r="C14"/>
    </row>
    <row r="15" s="228" customFormat="1" ht="21.95" customHeight="1" spans="1:3">
      <c r="A15"/>
      <c r="B15"/>
      <c r="C15"/>
    </row>
    <row r="16" s="228" customFormat="1" ht="21.95" customHeight="1" spans="1:3">
      <c r="A16"/>
      <c r="B16"/>
      <c r="C16"/>
    </row>
    <row r="17" s="228" customFormat="1" ht="21.95" customHeight="1" spans="1:3">
      <c r="A17"/>
      <c r="B17"/>
      <c r="C17"/>
    </row>
    <row r="18" s="228" customFormat="1" ht="21.95" customHeight="1" spans="1:3">
      <c r="A18"/>
      <c r="B18"/>
      <c r="C18"/>
    </row>
    <row r="19" s="228" customFormat="1" ht="21.95" customHeight="1" spans="1:3">
      <c r="A19"/>
      <c r="B19"/>
      <c r="C19"/>
    </row>
    <row r="20" s="228" customFormat="1" ht="21.95" customHeight="1" spans="1:3">
      <c r="A20"/>
      <c r="B20"/>
      <c r="C20"/>
    </row>
    <row r="21" s="228" customFormat="1" ht="21.95" customHeight="1" spans="1:3">
      <c r="A21"/>
      <c r="B21"/>
      <c r="C21"/>
    </row>
  </sheetData>
  <mergeCells count="2">
    <mergeCell ref="A1:B1"/>
    <mergeCell ref="A11:B11"/>
  </mergeCells>
  <pageMargins left="0.747916666666667" right="0.747916666666667" top="0.984027777777778" bottom="0.984027777777778" header="0.511805555555556" footer="0.511805555555556"/>
  <pageSetup paperSize="9"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31"/>
  <sheetViews>
    <sheetView showGridLines="0" showZeros="0" workbookViewId="0">
      <selection activeCell="A1" sqref="A1:K1"/>
    </sheetView>
  </sheetViews>
  <sheetFormatPr defaultColWidth="9" defaultRowHeight="11.25"/>
  <cols>
    <col min="1" max="1" width="5.125" style="202" customWidth="1"/>
    <col min="2" max="2" width="5" style="202" customWidth="1"/>
    <col min="3" max="3" width="4.875" style="202" customWidth="1"/>
    <col min="4" max="4" width="41.5" style="202" customWidth="1"/>
    <col min="5" max="6" width="12.625" style="202" customWidth="1"/>
    <col min="7" max="7" width="12.5" style="202" customWidth="1"/>
    <col min="8" max="8" width="12.125" style="202" customWidth="1"/>
    <col min="9" max="10" width="12.625" style="202" customWidth="1"/>
    <col min="11" max="11" width="12.375" style="202" customWidth="1"/>
    <col min="12" max="16384" width="9" style="202"/>
  </cols>
  <sheetData>
    <row r="1" ht="42" customHeight="1" spans="1:11">
      <c r="A1" s="203" t="s">
        <v>253</v>
      </c>
      <c r="B1" s="203"/>
      <c r="C1" s="203"/>
      <c r="D1" s="203"/>
      <c r="E1" s="203"/>
      <c r="F1" s="203"/>
      <c r="G1" s="203"/>
      <c r="H1" s="203"/>
      <c r="I1" s="203"/>
      <c r="J1" s="203"/>
      <c r="K1" s="203"/>
    </row>
    <row r="2" ht="18.75" customHeight="1" spans="1:11">
      <c r="A2" s="204" t="s">
        <v>1</v>
      </c>
      <c r="B2" s="205"/>
      <c r="C2" s="205"/>
      <c r="D2" s="205"/>
      <c r="E2" s="206"/>
      <c r="F2" s="207"/>
      <c r="G2" s="207"/>
      <c r="H2" s="207"/>
      <c r="I2" s="207"/>
      <c r="J2" s="207"/>
      <c r="K2" s="179" t="s">
        <v>2</v>
      </c>
    </row>
    <row r="3" s="199" customFormat="1" ht="16.5" customHeight="1" spans="1:11">
      <c r="A3" s="208" t="s">
        <v>134</v>
      </c>
      <c r="B3" s="209"/>
      <c r="C3" s="210"/>
      <c r="D3" s="211" t="s">
        <v>135</v>
      </c>
      <c r="E3" s="212" t="s">
        <v>136</v>
      </c>
      <c r="F3" s="212"/>
      <c r="G3" s="212"/>
      <c r="H3" s="212"/>
      <c r="I3" s="212"/>
      <c r="J3" s="212"/>
      <c r="K3" s="212"/>
    </row>
    <row r="4" s="199" customFormat="1" ht="14.25" customHeight="1" spans="1:11">
      <c r="A4" s="213" t="s">
        <v>53</v>
      </c>
      <c r="B4" s="214" t="s">
        <v>54</v>
      </c>
      <c r="C4" s="214" t="s">
        <v>55</v>
      </c>
      <c r="D4" s="215"/>
      <c r="E4" s="216" t="s">
        <v>7</v>
      </c>
      <c r="F4" s="217" t="s">
        <v>137</v>
      </c>
      <c r="G4" s="217"/>
      <c r="H4" s="217"/>
      <c r="I4" s="225" t="s">
        <v>138</v>
      </c>
      <c r="J4" s="226"/>
      <c r="K4" s="227"/>
    </row>
    <row r="5" s="199" customFormat="1" ht="23.25" customHeight="1" spans="1:11">
      <c r="A5" s="213"/>
      <c r="B5" s="214"/>
      <c r="C5" s="214"/>
      <c r="D5" s="218"/>
      <c r="E5" s="216"/>
      <c r="F5" s="216" t="s">
        <v>17</v>
      </c>
      <c r="G5" s="216" t="s">
        <v>139</v>
      </c>
      <c r="H5" s="216" t="s">
        <v>140</v>
      </c>
      <c r="I5" s="216" t="s">
        <v>17</v>
      </c>
      <c r="J5" s="216" t="s">
        <v>141</v>
      </c>
      <c r="K5" s="216" t="s">
        <v>142</v>
      </c>
    </row>
    <row r="6" s="199" customFormat="1" ht="20.1" customHeight="1" spans="1:11">
      <c r="A6" s="219" t="s">
        <v>65</v>
      </c>
      <c r="B6" s="214" t="s">
        <v>65</v>
      </c>
      <c r="C6" s="214" t="s">
        <v>65</v>
      </c>
      <c r="D6" s="214" t="s">
        <v>65</v>
      </c>
      <c r="E6" s="212">
        <v>2</v>
      </c>
      <c r="F6" s="212">
        <v>3</v>
      </c>
      <c r="G6" s="212">
        <v>4</v>
      </c>
      <c r="H6" s="212">
        <v>5</v>
      </c>
      <c r="I6" s="212">
        <v>6</v>
      </c>
      <c r="J6" s="212">
        <v>7</v>
      </c>
      <c r="K6" s="212">
        <v>8</v>
      </c>
    </row>
    <row r="7" s="200" customFormat="1" ht="20.1" customHeight="1" spans="1:11">
      <c r="A7" s="220"/>
      <c r="B7" s="221"/>
      <c r="C7" s="221"/>
      <c r="D7" s="221"/>
      <c r="E7" s="222">
        <f t="shared" ref="E7:K7" si="0">E8</f>
        <v>0</v>
      </c>
      <c r="F7" s="222">
        <f>F8</f>
        <v>0</v>
      </c>
      <c r="G7" s="222">
        <f>G8</f>
        <v>0</v>
      </c>
      <c r="H7" s="222">
        <f>H8</f>
        <v>0</v>
      </c>
      <c r="I7" s="222">
        <f>I8</f>
        <v>0</v>
      </c>
      <c r="J7" s="222">
        <f>J8</f>
        <v>0</v>
      </c>
      <c r="K7" s="222">
        <f>K8</f>
        <v>0</v>
      </c>
    </row>
    <row r="8" s="201" customFormat="1" ht="20.1" customHeight="1" spans="1:11">
      <c r="A8" s="220"/>
      <c r="B8" s="221"/>
      <c r="C8" s="221"/>
      <c r="D8" s="221"/>
      <c r="E8" s="222">
        <f t="shared" ref="E8:K8" si="1">E9</f>
        <v>0</v>
      </c>
      <c r="F8" s="222">
        <f>F9</f>
        <v>0</v>
      </c>
      <c r="G8" s="222">
        <f>G9</f>
        <v>0</v>
      </c>
      <c r="H8" s="222">
        <f>H9</f>
        <v>0</v>
      </c>
      <c r="I8" s="222">
        <f>I9</f>
        <v>0</v>
      </c>
      <c r="J8" s="222">
        <f>J9</f>
        <v>0</v>
      </c>
      <c r="K8" s="222">
        <f>K9</f>
        <v>0</v>
      </c>
    </row>
    <row r="9" s="201" customFormat="1" ht="20.1" customHeight="1" spans="1:11">
      <c r="A9" s="220"/>
      <c r="B9" s="221"/>
      <c r="C9" s="221"/>
      <c r="D9" s="221"/>
      <c r="E9" s="222">
        <f t="shared" ref="E9:K9" si="2">E10</f>
        <v>0</v>
      </c>
      <c r="F9" s="222">
        <f>F10</f>
        <v>0</v>
      </c>
      <c r="G9" s="222">
        <f>G10</f>
        <v>0</v>
      </c>
      <c r="H9" s="222">
        <f>H10</f>
        <v>0</v>
      </c>
      <c r="I9" s="222">
        <f>I10</f>
        <v>0</v>
      </c>
      <c r="J9" s="222">
        <f>J10</f>
        <v>0</v>
      </c>
      <c r="K9" s="222">
        <f>K10</f>
        <v>0</v>
      </c>
    </row>
    <row r="10" s="201" customFormat="1" ht="20.1" customHeight="1" spans="1:11">
      <c r="A10" s="220"/>
      <c r="B10" s="221"/>
      <c r="C10" s="221"/>
      <c r="D10" s="221"/>
      <c r="E10" s="222">
        <f t="shared" ref="E10:K10" si="3">E11</f>
        <v>0</v>
      </c>
      <c r="F10" s="222">
        <f>F11</f>
        <v>0</v>
      </c>
      <c r="G10" s="222">
        <f>G11</f>
        <v>0</v>
      </c>
      <c r="H10" s="222">
        <f>H11</f>
        <v>0</v>
      </c>
      <c r="I10" s="222">
        <f>I11</f>
        <v>0</v>
      </c>
      <c r="J10" s="222">
        <f>J11</f>
        <v>0</v>
      </c>
      <c r="K10" s="222">
        <f>K11</f>
        <v>0</v>
      </c>
    </row>
    <row r="11" s="201" customFormat="1" ht="20.1" customHeight="1" spans="1:11">
      <c r="A11" s="220"/>
      <c r="B11" s="221"/>
      <c r="C11" s="221"/>
      <c r="D11" s="221"/>
      <c r="E11" s="222"/>
      <c r="F11" s="222"/>
      <c r="G11" s="222"/>
      <c r="H11" s="222"/>
      <c r="I11" s="222"/>
      <c r="J11" s="222"/>
      <c r="K11" s="222"/>
    </row>
    <row r="12" s="201" customFormat="1" ht="14.25" customHeight="1" spans="1:11">
      <c r="A12" s="223"/>
      <c r="B12" s="223"/>
      <c r="C12" s="223"/>
      <c r="D12" s="223"/>
      <c r="E12" s="223"/>
      <c r="F12" s="223"/>
      <c r="G12" s="224"/>
      <c r="H12" s="223"/>
      <c r="I12" s="223"/>
      <c r="J12" s="223"/>
      <c r="K12" s="223"/>
    </row>
    <row r="13" s="201" customFormat="1" ht="14.25" customHeight="1"/>
    <row r="14" s="201" customFormat="1" ht="14.25" customHeight="1"/>
    <row r="15" s="201" customFormat="1" ht="14.25" customHeight="1"/>
    <row r="16" s="201" customFormat="1" ht="14.25" customHeight="1"/>
    <row r="17" s="201" customFormat="1" ht="14.25" customHeight="1" spans="1:11">
      <c r="A17"/>
      <c r="B17"/>
      <c r="C17"/>
      <c r="D17"/>
      <c r="E17"/>
      <c r="F17"/>
      <c r="G17"/>
      <c r="H17"/>
      <c r="I17"/>
      <c r="J17"/>
      <c r="K17"/>
    </row>
    <row r="18" s="201" customFormat="1" ht="14.25" customHeight="1" spans="1:11">
      <c r="A18"/>
      <c r="B18"/>
      <c r="C18"/>
      <c r="D18"/>
      <c r="E18"/>
      <c r="F18"/>
      <c r="G18"/>
      <c r="H18"/>
      <c r="I18"/>
      <c r="J18"/>
      <c r="K18"/>
    </row>
    <row r="19" s="201" customFormat="1" ht="14.25" customHeight="1" spans="1:11">
      <c r="A19"/>
      <c r="B19"/>
      <c r="C19"/>
      <c r="D19"/>
      <c r="E19"/>
      <c r="F19"/>
      <c r="G19"/>
      <c r="H19"/>
      <c r="I19"/>
      <c r="J19"/>
      <c r="K19"/>
    </row>
    <row r="20" s="201" customFormat="1" ht="14.25" customHeight="1" spans="1:11">
      <c r="A20"/>
      <c r="B20"/>
      <c r="C20"/>
      <c r="D20"/>
      <c r="E20"/>
      <c r="F20"/>
      <c r="G20"/>
      <c r="H20"/>
      <c r="I20"/>
      <c r="J20"/>
      <c r="K20"/>
    </row>
    <row r="21" s="201" customFormat="1" ht="14.25" customHeight="1" spans="1:11">
      <c r="A21"/>
      <c r="B21"/>
      <c r="C21"/>
      <c r="D21"/>
      <c r="E21"/>
      <c r="F21"/>
      <c r="G21"/>
      <c r="H21"/>
      <c r="I21"/>
      <c r="J21"/>
      <c r="K21"/>
    </row>
    <row r="22" s="201" customFormat="1" ht="14.25" customHeight="1" spans="1:11">
      <c r="A22"/>
      <c r="B22"/>
      <c r="C22"/>
      <c r="D22"/>
      <c r="E22"/>
      <c r="F22"/>
      <c r="G22"/>
      <c r="H22"/>
      <c r="I22"/>
      <c r="J22"/>
      <c r="K22"/>
    </row>
    <row r="23" s="201" customFormat="1" ht="14.25" customHeight="1" spans="1:11">
      <c r="A23"/>
      <c r="B23"/>
      <c r="C23"/>
      <c r="D23"/>
      <c r="E23"/>
      <c r="F23"/>
      <c r="G23"/>
      <c r="H23"/>
      <c r="I23"/>
      <c r="J23"/>
      <c r="K23"/>
    </row>
    <row r="24" s="201" customFormat="1" ht="14.25" customHeight="1" spans="1:11">
      <c r="A24"/>
      <c r="B24"/>
      <c r="C24"/>
      <c r="D24"/>
      <c r="E24"/>
      <c r="F24"/>
      <c r="G24"/>
      <c r="H24"/>
      <c r="I24"/>
      <c r="J24"/>
      <c r="K24"/>
    </row>
    <row r="25" s="201" customFormat="1" ht="14.25" customHeight="1" spans="1:11">
      <c r="A25"/>
      <c r="B25"/>
      <c r="C25"/>
      <c r="D25"/>
      <c r="E25"/>
      <c r="F25"/>
      <c r="G25"/>
      <c r="H25"/>
      <c r="I25"/>
      <c r="J25"/>
      <c r="K25"/>
    </row>
    <row r="26" s="201" customFormat="1" ht="14.25" customHeight="1" spans="1:11">
      <c r="A26"/>
      <c r="B26"/>
      <c r="C26"/>
      <c r="D26"/>
      <c r="E26"/>
      <c r="F26"/>
      <c r="G26"/>
      <c r="H26"/>
      <c r="I26"/>
      <c r="J26"/>
      <c r="K26"/>
    </row>
    <row r="27" s="201" customFormat="1" ht="14.25" customHeight="1" spans="1:11">
      <c r="A27"/>
      <c r="B27"/>
      <c r="C27"/>
      <c r="D27"/>
      <c r="E27"/>
      <c r="F27"/>
      <c r="G27"/>
      <c r="H27"/>
      <c r="I27"/>
      <c r="J27"/>
      <c r="K27"/>
    </row>
    <row r="28" s="201" customFormat="1" ht="14.25" customHeight="1" spans="1:11">
      <c r="A28"/>
      <c r="B28"/>
      <c r="C28"/>
      <c r="D28"/>
      <c r="E28"/>
      <c r="F28"/>
      <c r="G28"/>
      <c r="H28"/>
      <c r="I28"/>
      <c r="J28"/>
      <c r="K28"/>
    </row>
    <row r="29" s="201" customFormat="1" ht="14.25" customHeight="1" spans="1:11">
      <c r="A29"/>
      <c r="B29"/>
      <c r="C29"/>
      <c r="D29"/>
      <c r="E29"/>
      <c r="F29"/>
      <c r="G29"/>
      <c r="H29"/>
      <c r="I29"/>
      <c r="J29"/>
      <c r="K29"/>
    </row>
    <row r="30" s="201" customFormat="1" ht="14.25" customHeight="1" spans="1:11">
      <c r="A30"/>
      <c r="B30"/>
      <c r="C30"/>
      <c r="D30"/>
      <c r="E30"/>
      <c r="F30"/>
      <c r="G30"/>
      <c r="H30"/>
      <c r="I30"/>
      <c r="J30"/>
      <c r="K30"/>
    </row>
    <row r="31" s="201" customFormat="1" ht="14.25" customHeight="1" spans="1:11">
      <c r="A31"/>
      <c r="B31"/>
      <c r="C31"/>
      <c r="D31"/>
      <c r="E31"/>
      <c r="F31"/>
      <c r="G31"/>
      <c r="H31"/>
      <c r="I31"/>
      <c r="J31"/>
      <c r="K31"/>
    </row>
  </sheetData>
  <mergeCells count="11">
    <mergeCell ref="A1:K1"/>
    <mergeCell ref="A2:D2"/>
    <mergeCell ref="A3:C3"/>
    <mergeCell ref="E3:K3"/>
    <mergeCell ref="F4:H4"/>
    <mergeCell ref="I4:K4"/>
    <mergeCell ref="A4:A5"/>
    <mergeCell ref="B4:B5"/>
    <mergeCell ref="C4:C5"/>
    <mergeCell ref="D3:D5"/>
    <mergeCell ref="E4:E5"/>
  </mergeCells>
  <printOptions horizontalCentered="1"/>
  <pageMargins left="0.550694444444444" right="0.550694444444444" top="0.786805555555556" bottom="0.786805555555556" header="0.511805555555556" footer="0.511805555555556"/>
  <pageSetup paperSize="9" scale="88" fitToHeight="9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D14"/>
  <sheetViews>
    <sheetView showGridLines="0" showZeros="0" workbookViewId="0">
      <selection activeCell="A1" sqref="A1:D1"/>
    </sheetView>
  </sheetViews>
  <sheetFormatPr defaultColWidth="9" defaultRowHeight="14.25" outlineLevelCol="3"/>
  <cols>
    <col min="1" max="1" width="22.625" customWidth="1"/>
    <col min="2" max="2" width="23.75" customWidth="1"/>
    <col min="3" max="3" width="32.25" customWidth="1"/>
    <col min="4" max="4" width="23.75" customWidth="1"/>
  </cols>
  <sheetData>
    <row r="1" ht="42" customHeight="1" spans="1:4">
      <c r="A1" s="175" t="s">
        <v>254</v>
      </c>
      <c r="B1" s="175"/>
      <c r="C1" s="175"/>
      <c r="D1" s="175"/>
    </row>
    <row r="2" ht="18.75" customHeight="1" spans="1:4">
      <c r="A2" s="176" t="s">
        <v>1</v>
      </c>
      <c r="B2" s="177"/>
      <c r="C2" s="178"/>
      <c r="D2" s="179" t="s">
        <v>2</v>
      </c>
    </row>
    <row r="3" ht="30" customHeight="1" spans="1:4">
      <c r="A3" s="180" t="s">
        <v>255</v>
      </c>
      <c r="B3" s="181" t="s">
        <v>256</v>
      </c>
      <c r="C3" s="181" t="s">
        <v>255</v>
      </c>
      <c r="D3" s="182" t="s">
        <v>257</v>
      </c>
    </row>
    <row r="4" s="151" customFormat="1" ht="25.5" customHeight="1" spans="1:4">
      <c r="A4" s="183" t="s">
        <v>258</v>
      </c>
      <c r="B4" s="184"/>
      <c r="C4" s="185" t="s">
        <v>259</v>
      </c>
      <c r="D4" s="186"/>
    </row>
    <row r="5" ht="25.5" customHeight="1" spans="1:4">
      <c r="A5" s="183" t="s">
        <v>260</v>
      </c>
      <c r="B5" s="187"/>
      <c r="C5" s="185" t="s">
        <v>261</v>
      </c>
      <c r="D5" s="187"/>
    </row>
    <row r="6" ht="25.5" customHeight="1" spans="1:4">
      <c r="A6" s="183" t="s">
        <v>262</v>
      </c>
      <c r="B6" s="188"/>
      <c r="C6" s="185" t="s">
        <v>263</v>
      </c>
      <c r="D6" s="189"/>
    </row>
    <row r="7" ht="25.5" customHeight="1" spans="1:4">
      <c r="A7" s="183" t="s">
        <v>264</v>
      </c>
      <c r="B7" s="188"/>
      <c r="C7" s="185" t="s">
        <v>265</v>
      </c>
      <c r="D7" s="188"/>
    </row>
    <row r="8" ht="25.5" customHeight="1" spans="1:4">
      <c r="A8" s="183" t="s">
        <v>266</v>
      </c>
      <c r="B8" s="188"/>
      <c r="C8" s="185" t="s">
        <v>267</v>
      </c>
      <c r="D8" s="188"/>
    </row>
    <row r="9" ht="25.5" customHeight="1" spans="1:4">
      <c r="A9" s="183"/>
      <c r="B9" s="188"/>
      <c r="C9" s="185"/>
      <c r="D9" s="188"/>
    </row>
    <row r="10" ht="25.5" customHeight="1" spans="1:4">
      <c r="A10" s="190" t="s">
        <v>268</v>
      </c>
      <c r="B10" s="188"/>
      <c r="C10" s="191" t="s">
        <v>269</v>
      </c>
      <c r="D10" s="188"/>
    </row>
    <row r="11" ht="25.5" customHeight="1" spans="1:4">
      <c r="A11" s="192" t="s">
        <v>270</v>
      </c>
      <c r="B11" s="188"/>
      <c r="C11" s="193" t="s">
        <v>271</v>
      </c>
      <c r="D11" s="188"/>
    </row>
    <row r="12" ht="25.5" customHeight="1" spans="1:4">
      <c r="A12" s="194" t="s">
        <v>272</v>
      </c>
      <c r="B12" s="195"/>
      <c r="C12" s="196"/>
      <c r="D12" s="195"/>
    </row>
    <row r="13" ht="25.5" customHeight="1" spans="1:4">
      <c r="A13" s="197"/>
      <c r="B13" s="198"/>
      <c r="C13" s="196"/>
      <c r="D13" s="188"/>
    </row>
    <row r="14" ht="25.5" customHeight="1" spans="1:4">
      <c r="A14" s="190" t="s">
        <v>37</v>
      </c>
      <c r="B14" s="188"/>
      <c r="C14" s="191" t="s">
        <v>38</v>
      </c>
      <c r="D14" s="188"/>
    </row>
  </sheetData>
  <mergeCells count="1">
    <mergeCell ref="A1:D1"/>
  </mergeCells>
  <printOptions horizontalCentered="1"/>
  <pageMargins left="0.747916666666667" right="0.747916666666667" top="0.984027777777778" bottom="0.984027777777778" header="0.511805555555556" footer="0.511805555555556"/>
  <pageSetup paperSize="9" fitToHeight="99" orientation="landscape" horizontalDpi="2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01收支总表</vt:lpstr>
      <vt:lpstr>02部门收入总体情况表</vt:lpstr>
      <vt:lpstr>03部门支出总体情况表</vt:lpstr>
      <vt:lpstr>04财政拨款收支总体情况表</vt:lpstr>
      <vt:lpstr>05一般公共预算支出情况表</vt:lpstr>
      <vt:lpstr>06一般公共预算基本支出表</vt:lpstr>
      <vt:lpstr>07三公经费支出表</vt:lpstr>
      <vt:lpstr>08政府性基金预算支出情况表</vt:lpstr>
      <vt:lpstr>09国有资本经营预算收支表</vt:lpstr>
      <vt:lpstr>10机关运行经费</vt:lpstr>
      <vt:lpstr>11预算项目支出绩效目标表</vt:lpstr>
      <vt:lpstr>文旅局1</vt:lpstr>
      <vt:lpstr>文旅局2</vt:lpstr>
      <vt:lpstr>文旅局3</vt:lpstr>
      <vt:lpstr>文旅局4</vt:lpstr>
      <vt:lpstr>文旅局5</vt:lpstr>
      <vt:lpstr>文旅局6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china</cp:lastModifiedBy>
  <dcterms:created xsi:type="dcterms:W3CDTF">2020-05-14T18:24:12Z</dcterms:created>
  <dcterms:modified xsi:type="dcterms:W3CDTF">2020-05-14T18:33:50Z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1180562</vt:i4>
  </property>
  <property fmtid="{D5CDD505-2E9C-101B-9397-08002B2CF9AE}" pid="3" name="KSOProductBuildVer">
    <vt:lpwstr>2052-9.1.0.4337</vt:lpwstr>
  </property>
</Properties>
</file>