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 (3)" sheetId="5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38" i="5" l="1"/>
  <c r="K33" i="5"/>
  <c r="K31" i="5"/>
  <c r="K29" i="5"/>
  <c r="K27" i="5"/>
  <c r="K20" i="5"/>
  <c r="K19" i="5"/>
  <c r="K18" i="5"/>
  <c r="K16" i="5"/>
  <c r="K12" i="5"/>
  <c r="K11" i="5"/>
  <c r="K9" i="5"/>
  <c r="E35" i="5" l="1"/>
  <c r="G35" i="5"/>
  <c r="H35" i="5"/>
  <c r="N35" i="5"/>
  <c r="N7" i="5" s="1"/>
  <c r="N6" i="5" s="1"/>
  <c r="E28" i="5"/>
  <c r="G28" i="5"/>
  <c r="H28" i="5"/>
  <c r="I28" i="5"/>
  <c r="J28" i="5"/>
  <c r="L28" i="5"/>
  <c r="M28" i="5"/>
  <c r="E24" i="5"/>
  <c r="F24" i="5"/>
  <c r="F7" i="5" s="1"/>
  <c r="F6" i="5" s="1"/>
  <c r="G24" i="5"/>
  <c r="H24" i="5"/>
  <c r="J24" i="5"/>
  <c r="M24" i="5"/>
  <c r="E21" i="5"/>
  <c r="H21" i="5"/>
  <c r="E13" i="5"/>
  <c r="G13" i="5"/>
  <c r="G7" i="5" s="1"/>
  <c r="G6" i="5" s="1"/>
  <c r="H13" i="5"/>
  <c r="I13" i="5"/>
  <c r="J13" i="5"/>
  <c r="L13" i="5"/>
  <c r="M13" i="5"/>
  <c r="E8" i="5"/>
  <c r="H8" i="5"/>
  <c r="I8" i="5"/>
  <c r="J8" i="5"/>
  <c r="L8" i="5"/>
  <c r="M8" i="5"/>
  <c r="D10" i="5"/>
  <c r="C10" i="5" s="1"/>
  <c r="D11" i="5"/>
  <c r="C11" i="5" s="1"/>
  <c r="D12" i="5"/>
  <c r="D14" i="5"/>
  <c r="C14" i="5" s="1"/>
  <c r="D15" i="5"/>
  <c r="C15" i="5" s="1"/>
  <c r="D16" i="5"/>
  <c r="D17" i="5"/>
  <c r="C17" i="5" s="1"/>
  <c r="D18" i="5"/>
  <c r="D19" i="5"/>
  <c r="C19" i="5" s="1"/>
  <c r="D20" i="5"/>
  <c r="C20" i="5" s="1"/>
  <c r="D22" i="5"/>
  <c r="C22" i="5" s="1"/>
  <c r="D23" i="5"/>
  <c r="C23" i="5" s="1"/>
  <c r="D25" i="5"/>
  <c r="C25" i="5" s="1"/>
  <c r="D26" i="5"/>
  <c r="C26" i="5" s="1"/>
  <c r="D27" i="5"/>
  <c r="D29" i="5"/>
  <c r="D30" i="5"/>
  <c r="C30" i="5" s="1"/>
  <c r="D31" i="5"/>
  <c r="C31" i="5" s="1"/>
  <c r="D32" i="5"/>
  <c r="C32" i="5" s="1"/>
  <c r="D33" i="5"/>
  <c r="D34" i="5"/>
  <c r="C34" i="5" s="1"/>
  <c r="D36" i="5"/>
  <c r="C36" i="5" s="1"/>
  <c r="D37" i="5"/>
  <c r="C37" i="5" s="1"/>
  <c r="D38" i="5"/>
  <c r="D9" i="5"/>
  <c r="K24" i="5"/>
  <c r="C9" i="5" l="1"/>
  <c r="C38" i="5"/>
  <c r="C35" i="5" s="1"/>
  <c r="C33" i="5"/>
  <c r="C29" i="5"/>
  <c r="C28" i="5" s="1"/>
  <c r="C18" i="5"/>
  <c r="C27" i="5"/>
  <c r="C24" i="5" s="1"/>
  <c r="C12" i="5"/>
  <c r="C16" i="5"/>
  <c r="K13" i="5"/>
  <c r="L7" i="5"/>
  <c r="L6" i="5" s="1"/>
  <c r="E7" i="5"/>
  <c r="E6" i="5" s="1"/>
  <c r="J7" i="5"/>
  <c r="J6" i="5" s="1"/>
  <c r="K28" i="5"/>
  <c r="D21" i="5"/>
  <c r="D8" i="5"/>
  <c r="D28" i="5"/>
  <c r="I7" i="5"/>
  <c r="I6" i="5" s="1"/>
  <c r="K8" i="5"/>
  <c r="M7" i="5"/>
  <c r="M6" i="5" s="1"/>
  <c r="H7" i="5"/>
  <c r="H6" i="5" s="1"/>
  <c r="D13" i="5"/>
  <c r="D24" i="5"/>
  <c r="C21" i="5"/>
  <c r="K35" i="5"/>
  <c r="D35" i="5"/>
  <c r="K7" i="5" l="1"/>
  <c r="K6" i="5" s="1"/>
  <c r="C13" i="5"/>
  <c r="C8" i="5"/>
  <c r="D7" i="5"/>
  <c r="D6" i="5" s="1"/>
  <c r="C7" i="5" l="1"/>
  <c r="C6" i="5" s="1"/>
</calcChain>
</file>

<file path=xl/sharedStrings.xml><?xml version="1.0" encoding="utf-8"?>
<sst xmlns="http://schemas.openxmlformats.org/spreadsheetml/2006/main" count="56" uniqueCount="55">
  <si>
    <t>权属单位</t>
  </si>
  <si>
    <t>水浇地</t>
  </si>
  <si>
    <t>果园</t>
  </si>
  <si>
    <t>有林地</t>
  </si>
  <si>
    <t>农村道路</t>
  </si>
  <si>
    <t>沟渠</t>
  </si>
  <si>
    <t>设施农用地</t>
  </si>
  <si>
    <t>公路用地</t>
  </si>
  <si>
    <t>村庄</t>
  </si>
  <si>
    <t>风景名胜及特殊</t>
  </si>
  <si>
    <t>耕地</t>
    <phoneticPr fontId="1" type="noConversion"/>
  </si>
  <si>
    <t>园地</t>
    <phoneticPr fontId="1" type="noConversion"/>
  </si>
  <si>
    <t>林地</t>
    <phoneticPr fontId="1" type="noConversion"/>
  </si>
  <si>
    <t>其他农用地</t>
    <phoneticPr fontId="1" type="noConversion"/>
  </si>
  <si>
    <t>农用地</t>
    <phoneticPr fontId="1" type="noConversion"/>
  </si>
  <si>
    <t>合计</t>
    <phoneticPr fontId="1" type="noConversion"/>
  </si>
  <si>
    <t>城镇村及工矿用地</t>
    <phoneticPr fontId="1" type="noConversion"/>
  </si>
  <si>
    <t>交通运输用地</t>
    <phoneticPr fontId="1" type="noConversion"/>
  </si>
  <si>
    <t>建设用地</t>
    <phoneticPr fontId="1" type="noConversion"/>
  </si>
  <si>
    <t>土地总面积</t>
    <phoneticPr fontId="1" type="noConversion"/>
  </si>
  <si>
    <t>温县总计</t>
    <phoneticPr fontId="1" type="noConversion"/>
  </si>
  <si>
    <t>东保丰村</t>
    <phoneticPr fontId="1" type="noConversion"/>
  </si>
  <si>
    <t>东南冷村</t>
    <phoneticPr fontId="1" type="noConversion"/>
  </si>
  <si>
    <t>西保丰村</t>
    <phoneticPr fontId="1" type="noConversion"/>
  </si>
  <si>
    <t>西南冷村</t>
    <phoneticPr fontId="1" type="noConversion"/>
  </si>
  <si>
    <t>常庄村</t>
    <phoneticPr fontId="1" type="noConversion"/>
  </si>
  <si>
    <t>东林肇村</t>
    <phoneticPr fontId="1" type="noConversion"/>
  </si>
  <si>
    <t>董杨门村</t>
    <phoneticPr fontId="1" type="noConversion"/>
  </si>
  <si>
    <t>后崔庄村</t>
    <phoneticPr fontId="1" type="noConversion"/>
  </si>
  <si>
    <t>西林肇村</t>
    <phoneticPr fontId="1" type="noConversion"/>
  </si>
  <si>
    <t>郑杨门村</t>
    <phoneticPr fontId="1" type="noConversion"/>
  </si>
  <si>
    <t>訾杨门村</t>
    <phoneticPr fontId="1" type="noConversion"/>
  </si>
  <si>
    <t>北渠河村</t>
    <phoneticPr fontId="1" type="noConversion"/>
  </si>
  <si>
    <t>大渠河村</t>
    <phoneticPr fontId="1" type="noConversion"/>
  </si>
  <si>
    <t>柴门庄村</t>
    <phoneticPr fontId="1" type="noConversion"/>
  </si>
  <si>
    <t>刘门庄村</t>
    <phoneticPr fontId="1" type="noConversion"/>
  </si>
  <si>
    <t>南张村</t>
    <phoneticPr fontId="1" type="noConversion"/>
  </si>
  <si>
    <t>北保封村</t>
    <phoneticPr fontId="1" type="noConversion"/>
  </si>
  <si>
    <t>东张相村</t>
    <phoneticPr fontId="1" type="noConversion"/>
  </si>
  <si>
    <t>广庄村</t>
    <phoneticPr fontId="1" type="noConversion"/>
  </si>
  <si>
    <t>宋庄村</t>
    <phoneticPr fontId="1" type="noConversion"/>
  </si>
  <si>
    <t>吴卜村</t>
    <phoneticPr fontId="1" type="noConversion"/>
  </si>
  <si>
    <t>武德镇村</t>
    <phoneticPr fontId="1" type="noConversion"/>
  </si>
  <si>
    <t>南保封村</t>
    <phoneticPr fontId="1" type="noConversion"/>
  </si>
  <si>
    <t>西新庄村</t>
    <phoneticPr fontId="1" type="noConversion"/>
  </si>
  <si>
    <t>郑老庄村</t>
    <phoneticPr fontId="1" type="noConversion"/>
  </si>
  <si>
    <t>集体土地</t>
    <phoneticPr fontId="1" type="noConversion"/>
  </si>
  <si>
    <t>集体土地合计</t>
    <phoneticPr fontId="1" type="noConversion"/>
  </si>
  <si>
    <t>北冷乡小计</t>
    <phoneticPr fontId="1" type="noConversion"/>
  </si>
  <si>
    <t>黄庄镇小计</t>
    <phoneticPr fontId="1" type="noConversion"/>
  </si>
  <si>
    <t>温泉街道小计</t>
    <phoneticPr fontId="1" type="noConversion"/>
  </si>
  <si>
    <t>张羌街道小计</t>
    <phoneticPr fontId="1" type="noConversion"/>
  </si>
  <si>
    <t>武德镇小计</t>
    <phoneticPr fontId="1" type="noConversion"/>
  </si>
  <si>
    <t>赵堡镇小计</t>
    <phoneticPr fontId="1" type="noConversion"/>
  </si>
  <si>
    <t>国道207（原S237）焦作至温县段改建工程项目（温县段）建设用地明细表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</si>
</sst>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黑体"/>
      <family val="3"/>
      <charset val="134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Normal="100" zoomScaleSheetLayoutView="100" workbookViewId="0">
      <selection sqref="A1:N1"/>
    </sheetView>
  </sheetViews>
  <sheetFormatPr defaultRowHeight="13.5" x14ac:dyDescent="0.15"/>
  <cols>
    <col min="1" max="1" width="2.75" style="1" customWidth="1"/>
    <col min="2" max="2" width="13.875" style="1" customWidth="1"/>
    <col min="3" max="4" width="10.375" style="1" customWidth="1"/>
    <col min="5" max="5" width="10.75" style="1" bestFit="1" customWidth="1"/>
    <col min="6" max="9" width="9.75" style="1" bestFit="1" customWidth="1"/>
    <col min="10" max="10" width="11.625" style="1" customWidth="1"/>
    <col min="11" max="11" width="9.75" style="1" bestFit="1" customWidth="1"/>
    <col min="12" max="12" width="12.375" style="1" customWidth="1"/>
    <col min="13" max="13" width="9.75" style="1" bestFit="1" customWidth="1"/>
    <col min="14" max="14" width="13.875" style="1" customWidth="1"/>
    <col min="15" max="16384" width="9" style="1"/>
  </cols>
  <sheetData>
    <row r="1" spans="1:14" ht="24.95" customHeight="1" x14ac:dyDescent="0.1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5.0999999999999996" customHeight="1" x14ac:dyDescent="0.15"/>
    <row r="3" spans="1:14" s="7" customFormat="1" ht="14.1" customHeight="1" x14ac:dyDescent="0.15">
      <c r="A3" s="11" t="s">
        <v>0</v>
      </c>
      <c r="B3" s="11"/>
      <c r="C3" s="11" t="s">
        <v>19</v>
      </c>
      <c r="D3" s="11" t="s">
        <v>14</v>
      </c>
      <c r="E3" s="11"/>
      <c r="F3" s="11"/>
      <c r="G3" s="11"/>
      <c r="H3" s="11"/>
      <c r="I3" s="11"/>
      <c r="J3" s="11"/>
      <c r="K3" s="11" t="s">
        <v>18</v>
      </c>
      <c r="L3" s="11"/>
      <c r="M3" s="11"/>
      <c r="N3" s="11"/>
    </row>
    <row r="4" spans="1:14" s="7" customFormat="1" ht="14.1" customHeight="1" x14ac:dyDescent="0.15">
      <c r="A4" s="11"/>
      <c r="B4" s="11"/>
      <c r="C4" s="11"/>
      <c r="D4" s="11" t="s">
        <v>15</v>
      </c>
      <c r="E4" s="8" t="s">
        <v>10</v>
      </c>
      <c r="F4" s="8" t="s">
        <v>11</v>
      </c>
      <c r="G4" s="8" t="s">
        <v>12</v>
      </c>
      <c r="H4" s="11" t="s">
        <v>13</v>
      </c>
      <c r="I4" s="11"/>
      <c r="J4" s="11"/>
      <c r="K4" s="11" t="s">
        <v>15</v>
      </c>
      <c r="L4" s="8" t="s">
        <v>17</v>
      </c>
      <c r="M4" s="11" t="s">
        <v>16</v>
      </c>
      <c r="N4" s="11"/>
    </row>
    <row r="5" spans="1:14" s="7" customFormat="1" ht="14.1" customHeight="1" x14ac:dyDescent="0.15">
      <c r="A5" s="11"/>
      <c r="B5" s="11"/>
      <c r="C5" s="11"/>
      <c r="D5" s="11"/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11"/>
      <c r="L5" s="8" t="s">
        <v>7</v>
      </c>
      <c r="M5" s="8" t="s">
        <v>8</v>
      </c>
      <c r="N5" s="8" t="s">
        <v>9</v>
      </c>
    </row>
    <row r="6" spans="1:14" s="2" customFormat="1" ht="14.1" customHeight="1" x14ac:dyDescent="0.15">
      <c r="A6" s="9" t="s">
        <v>20</v>
      </c>
      <c r="B6" s="9"/>
      <c r="C6" s="4">
        <f>C7</f>
        <v>94.165099999999995</v>
      </c>
      <c r="D6" s="4">
        <f t="shared" ref="D6:N6" si="0">D7</f>
        <v>91.096400000000003</v>
      </c>
      <c r="E6" s="4">
        <f t="shared" si="0"/>
        <v>86.372800000000012</v>
      </c>
      <c r="F6" s="4">
        <f t="shared" si="0"/>
        <v>9.8100000000000007E-2</v>
      </c>
      <c r="G6" s="4">
        <f t="shared" si="0"/>
        <v>1.581</v>
      </c>
      <c r="H6" s="4">
        <f t="shared" si="0"/>
        <v>1.8855999999999999</v>
      </c>
      <c r="I6" s="4">
        <f t="shared" si="0"/>
        <v>0.30059999999999998</v>
      </c>
      <c r="J6" s="4">
        <f t="shared" si="0"/>
        <v>0.85830000000000006</v>
      </c>
      <c r="K6" s="4">
        <f t="shared" si="0"/>
        <v>3.0687000000000002</v>
      </c>
      <c r="L6" s="4">
        <f t="shared" si="0"/>
        <v>0.55509999999999993</v>
      </c>
      <c r="M6" s="4">
        <f t="shared" si="0"/>
        <v>2.5114000000000005</v>
      </c>
      <c r="N6" s="4">
        <f t="shared" si="0"/>
        <v>2.2000000000000001E-3</v>
      </c>
    </row>
    <row r="7" spans="1:14" s="2" customFormat="1" ht="14.1" customHeight="1" x14ac:dyDescent="0.15">
      <c r="A7" s="9" t="s">
        <v>46</v>
      </c>
      <c r="B7" s="4" t="s">
        <v>47</v>
      </c>
      <c r="C7" s="4">
        <f>C8+C13+C21+C24+C28+C35</f>
        <v>94.165099999999995</v>
      </c>
      <c r="D7" s="4">
        <f t="shared" ref="D7:N7" si="1">D8+D13+D21+D24+D28+D35</f>
        <v>91.096400000000003</v>
      </c>
      <c r="E7" s="4">
        <f t="shared" si="1"/>
        <v>86.372800000000012</v>
      </c>
      <c r="F7" s="4">
        <f t="shared" si="1"/>
        <v>9.8100000000000007E-2</v>
      </c>
      <c r="G7" s="4">
        <f t="shared" si="1"/>
        <v>1.581</v>
      </c>
      <c r="H7" s="4">
        <f t="shared" si="1"/>
        <v>1.8855999999999999</v>
      </c>
      <c r="I7" s="4">
        <f t="shared" si="1"/>
        <v>0.30059999999999998</v>
      </c>
      <c r="J7" s="4">
        <f t="shared" si="1"/>
        <v>0.85830000000000006</v>
      </c>
      <c r="K7" s="4">
        <f t="shared" si="1"/>
        <v>3.0687000000000002</v>
      </c>
      <c r="L7" s="4">
        <f t="shared" si="1"/>
        <v>0.55509999999999993</v>
      </c>
      <c r="M7" s="4">
        <f t="shared" si="1"/>
        <v>2.5114000000000005</v>
      </c>
      <c r="N7" s="4">
        <f t="shared" si="1"/>
        <v>2.2000000000000001E-3</v>
      </c>
    </row>
    <row r="8" spans="1:14" s="2" customFormat="1" ht="14.1" customHeight="1" x14ac:dyDescent="0.15">
      <c r="A8" s="9"/>
      <c r="B8" s="4" t="s">
        <v>48</v>
      </c>
      <c r="C8" s="4">
        <f>C9+C10+C11+C12</f>
        <v>21.2303</v>
      </c>
      <c r="D8" s="4">
        <f t="shared" ref="D8:M8" si="2">D9+D10+D11+D12</f>
        <v>18.813899999999997</v>
      </c>
      <c r="E8" s="4">
        <f t="shared" si="2"/>
        <v>18.202100000000002</v>
      </c>
      <c r="F8" s="4"/>
      <c r="G8" s="4"/>
      <c r="H8" s="4">
        <f t="shared" si="2"/>
        <v>0.52090000000000003</v>
      </c>
      <c r="I8" s="4">
        <f t="shared" si="2"/>
        <v>8.9300000000000004E-2</v>
      </c>
      <c r="J8" s="4">
        <f t="shared" si="2"/>
        <v>1.6000000000000001E-3</v>
      </c>
      <c r="K8" s="4">
        <f t="shared" si="2"/>
        <v>2.4163999999999999</v>
      </c>
      <c r="L8" s="4">
        <f t="shared" si="2"/>
        <v>0.33339999999999997</v>
      </c>
      <c r="M8" s="4">
        <f t="shared" si="2"/>
        <v>2.0830000000000002</v>
      </c>
      <c r="N8" s="4"/>
    </row>
    <row r="9" spans="1:14" ht="14.1" customHeight="1" x14ac:dyDescent="0.15">
      <c r="A9" s="9"/>
      <c r="B9" s="5" t="s">
        <v>21</v>
      </c>
      <c r="C9" s="5">
        <f>D9+K9</f>
        <v>6.4216999999999986</v>
      </c>
      <c r="D9" s="5">
        <f>E9+F9+G9+H9+I9+J9</f>
        <v>6.0065999999999988</v>
      </c>
      <c r="E9" s="5">
        <v>5.8587999999999996</v>
      </c>
      <c r="F9" s="5"/>
      <c r="G9" s="5"/>
      <c r="H9" s="5">
        <v>7.9799999999999996E-2</v>
      </c>
      <c r="I9" s="5">
        <v>6.8000000000000005E-2</v>
      </c>
      <c r="J9" s="5"/>
      <c r="K9" s="5">
        <f>L9+M9+N9</f>
        <v>0.41510000000000002</v>
      </c>
      <c r="L9" s="5"/>
      <c r="M9" s="5">
        <v>0.41510000000000002</v>
      </c>
      <c r="N9" s="5"/>
    </row>
    <row r="10" spans="1:14" ht="14.1" customHeight="1" x14ac:dyDescent="0.15">
      <c r="A10" s="9"/>
      <c r="B10" s="5" t="s">
        <v>22</v>
      </c>
      <c r="C10" s="5">
        <f t="shared" ref="C10:C12" si="3">D10+K10</f>
        <v>3.3702999999999999</v>
      </c>
      <c r="D10" s="5">
        <f t="shared" ref="D10:D38" si="4">E10+F10+G10+H10+I10+J10</f>
        <v>3.3702999999999999</v>
      </c>
      <c r="E10" s="5">
        <v>3.2982</v>
      </c>
      <c r="F10" s="5"/>
      <c r="G10" s="5"/>
      <c r="H10" s="5">
        <v>7.2099999999999997E-2</v>
      </c>
      <c r="I10" s="5"/>
      <c r="J10" s="5"/>
      <c r="K10" s="5"/>
      <c r="L10" s="5"/>
      <c r="M10" s="5"/>
      <c r="N10" s="5"/>
    </row>
    <row r="11" spans="1:14" ht="14.1" customHeight="1" x14ac:dyDescent="0.15">
      <c r="A11" s="9"/>
      <c r="B11" s="5" t="s">
        <v>23</v>
      </c>
      <c r="C11" s="5">
        <f t="shared" si="3"/>
        <v>7.3472</v>
      </c>
      <c r="D11" s="5">
        <f t="shared" si="4"/>
        <v>7.1052999999999997</v>
      </c>
      <c r="E11" s="5">
        <v>6.76</v>
      </c>
      <c r="F11" s="5"/>
      <c r="G11" s="5"/>
      <c r="H11" s="5">
        <v>0.32400000000000001</v>
      </c>
      <c r="I11" s="5">
        <v>2.1299999999999999E-2</v>
      </c>
      <c r="J11" s="5"/>
      <c r="K11" s="5">
        <f>L11+M11+N11</f>
        <v>0.2419</v>
      </c>
      <c r="L11" s="5"/>
      <c r="M11" s="5">
        <v>0.2419</v>
      </c>
      <c r="N11" s="5"/>
    </row>
    <row r="12" spans="1:14" ht="14.1" customHeight="1" x14ac:dyDescent="0.15">
      <c r="A12" s="9"/>
      <c r="B12" s="5" t="s">
        <v>24</v>
      </c>
      <c r="C12" s="5">
        <f t="shared" si="3"/>
        <v>4.0910999999999991</v>
      </c>
      <c r="D12" s="5">
        <f t="shared" si="4"/>
        <v>2.3316999999999997</v>
      </c>
      <c r="E12" s="5">
        <v>2.2850999999999999</v>
      </c>
      <c r="F12" s="5"/>
      <c r="G12" s="5"/>
      <c r="H12" s="5">
        <v>4.4999999999999998E-2</v>
      </c>
      <c r="I12" s="5"/>
      <c r="J12" s="5">
        <v>1.6000000000000001E-3</v>
      </c>
      <c r="K12" s="5">
        <f>L12+M12+N12</f>
        <v>1.7593999999999999</v>
      </c>
      <c r="L12" s="5">
        <v>0.33339999999999997</v>
      </c>
      <c r="M12" s="5">
        <v>1.4259999999999999</v>
      </c>
      <c r="N12" s="5"/>
    </row>
    <row r="13" spans="1:14" s="2" customFormat="1" ht="14.1" customHeight="1" x14ac:dyDescent="0.15">
      <c r="A13" s="9"/>
      <c r="B13" s="4" t="s">
        <v>49</v>
      </c>
      <c r="C13" s="4">
        <f>C14+C15+C16+C17+C18+C19+C20</f>
        <v>24.036100000000001</v>
      </c>
      <c r="D13" s="4">
        <f t="shared" ref="D13:M13" si="5">D14+D15+D16+D17+D18+D19+D20</f>
        <v>23.927500000000002</v>
      </c>
      <c r="E13" s="4">
        <f t="shared" si="5"/>
        <v>22.452800000000003</v>
      </c>
      <c r="F13" s="4"/>
      <c r="G13" s="4">
        <f t="shared" si="5"/>
        <v>0.30049999999999999</v>
      </c>
      <c r="H13" s="4">
        <f t="shared" si="5"/>
        <v>0.45230000000000009</v>
      </c>
      <c r="I13" s="4">
        <f t="shared" si="5"/>
        <v>0.1077</v>
      </c>
      <c r="J13" s="4">
        <f t="shared" si="5"/>
        <v>0.61419999999999997</v>
      </c>
      <c r="K13" s="4">
        <f t="shared" si="5"/>
        <v>0.1086</v>
      </c>
      <c r="L13" s="4">
        <f t="shared" si="5"/>
        <v>8.14E-2</v>
      </c>
      <c r="M13" s="4">
        <f t="shared" si="5"/>
        <v>2.7199999999999998E-2</v>
      </c>
      <c r="N13" s="4"/>
    </row>
    <row r="14" spans="1:14" ht="14.1" customHeight="1" x14ac:dyDescent="0.15">
      <c r="A14" s="9"/>
      <c r="B14" s="5" t="s">
        <v>25</v>
      </c>
      <c r="C14" s="5">
        <f t="shared" ref="C14:C20" si="6">D14+K14</f>
        <v>2.2081999999999997</v>
      </c>
      <c r="D14" s="5">
        <f t="shared" si="4"/>
        <v>2.2081999999999997</v>
      </c>
      <c r="E14" s="5">
        <v>2.0127999999999999</v>
      </c>
      <c r="F14" s="5"/>
      <c r="G14" s="5"/>
      <c r="H14" s="5">
        <v>8.77E-2</v>
      </c>
      <c r="I14" s="5">
        <v>0.1077</v>
      </c>
      <c r="J14" s="5"/>
      <c r="K14" s="5"/>
      <c r="L14" s="5"/>
      <c r="M14" s="5"/>
      <c r="N14" s="5"/>
    </row>
    <row r="15" spans="1:14" ht="14.1" customHeight="1" x14ac:dyDescent="0.15">
      <c r="A15" s="9"/>
      <c r="B15" s="5" t="s">
        <v>26</v>
      </c>
      <c r="C15" s="5">
        <f t="shared" si="6"/>
        <v>5.6902999999999997</v>
      </c>
      <c r="D15" s="5">
        <f t="shared" si="4"/>
        <v>5.6902999999999997</v>
      </c>
      <c r="E15" s="5">
        <v>5.141</v>
      </c>
      <c r="F15" s="5"/>
      <c r="G15" s="5">
        <v>0.1502</v>
      </c>
      <c r="H15" s="5">
        <v>6.9900000000000004E-2</v>
      </c>
      <c r="I15" s="5"/>
      <c r="J15" s="5">
        <v>0.32919999999999999</v>
      </c>
      <c r="K15" s="5"/>
      <c r="L15" s="5"/>
      <c r="M15" s="5"/>
      <c r="N15" s="5"/>
    </row>
    <row r="16" spans="1:14" ht="14.1" customHeight="1" x14ac:dyDescent="0.15">
      <c r="A16" s="9"/>
      <c r="B16" s="5" t="s">
        <v>27</v>
      </c>
      <c r="C16" s="5">
        <f t="shared" si="6"/>
        <v>0.1014</v>
      </c>
      <c r="D16" s="5">
        <f t="shared" si="4"/>
        <v>7.4200000000000002E-2</v>
      </c>
      <c r="E16" s="5">
        <v>5.21E-2</v>
      </c>
      <c r="F16" s="5"/>
      <c r="G16" s="5"/>
      <c r="H16" s="5">
        <v>5.0000000000000001E-4</v>
      </c>
      <c r="I16" s="5"/>
      <c r="J16" s="5">
        <v>2.1600000000000001E-2</v>
      </c>
      <c r="K16" s="5">
        <f>L16+M16+N16</f>
        <v>2.7199999999999998E-2</v>
      </c>
      <c r="L16" s="5"/>
      <c r="M16" s="5">
        <v>2.7199999999999998E-2</v>
      </c>
      <c r="N16" s="5"/>
    </row>
    <row r="17" spans="1:14" ht="14.1" customHeight="1" x14ac:dyDescent="0.15">
      <c r="A17" s="9"/>
      <c r="B17" s="5" t="s">
        <v>28</v>
      </c>
      <c r="C17" s="5">
        <f t="shared" si="6"/>
        <v>1.4279999999999999</v>
      </c>
      <c r="D17" s="5">
        <f t="shared" si="4"/>
        <v>1.4279999999999999</v>
      </c>
      <c r="E17" s="5">
        <v>1.3595999999999999</v>
      </c>
      <c r="F17" s="5"/>
      <c r="G17" s="5"/>
      <c r="H17" s="5">
        <v>6.8400000000000002E-2</v>
      </c>
      <c r="I17" s="5"/>
      <c r="J17" s="5"/>
      <c r="K17" s="5"/>
      <c r="L17" s="5"/>
      <c r="M17" s="5"/>
      <c r="N17" s="5"/>
    </row>
    <row r="18" spans="1:14" ht="14.1" customHeight="1" x14ac:dyDescent="0.15">
      <c r="A18" s="9"/>
      <c r="B18" s="5" t="s">
        <v>29</v>
      </c>
      <c r="C18" s="5">
        <f t="shared" si="6"/>
        <v>7.7518000000000002</v>
      </c>
      <c r="D18" s="5">
        <f t="shared" si="4"/>
        <v>7.7088999999999999</v>
      </c>
      <c r="E18" s="5">
        <v>7.3670999999999998</v>
      </c>
      <c r="F18" s="5"/>
      <c r="G18" s="5"/>
      <c r="H18" s="5">
        <v>0.1288</v>
      </c>
      <c r="I18" s="5"/>
      <c r="J18" s="5">
        <v>0.21299999999999999</v>
      </c>
      <c r="K18" s="5">
        <f>L18+M18+N18</f>
        <v>4.2900000000000001E-2</v>
      </c>
      <c r="L18" s="5">
        <v>4.2900000000000001E-2</v>
      </c>
      <c r="M18" s="5"/>
      <c r="N18" s="5"/>
    </row>
    <row r="19" spans="1:14" ht="14.1" customHeight="1" x14ac:dyDescent="0.15">
      <c r="A19" s="9"/>
      <c r="B19" s="5" t="s">
        <v>30</v>
      </c>
      <c r="C19" s="5">
        <f t="shared" si="6"/>
        <v>3.6903999999999995</v>
      </c>
      <c r="D19" s="5">
        <f t="shared" si="4"/>
        <v>3.6903999999999995</v>
      </c>
      <c r="E19" s="5">
        <v>3.5926999999999998</v>
      </c>
      <c r="F19" s="5"/>
      <c r="G19" s="5"/>
      <c r="H19" s="5">
        <v>4.7300000000000002E-2</v>
      </c>
      <c r="I19" s="5"/>
      <c r="J19" s="5">
        <v>5.04E-2</v>
      </c>
      <c r="K19" s="5">
        <f>L19+M19+N19</f>
        <v>0</v>
      </c>
      <c r="L19" s="5"/>
      <c r="M19" s="5"/>
      <c r="N19" s="5"/>
    </row>
    <row r="20" spans="1:14" ht="14.1" customHeight="1" x14ac:dyDescent="0.15">
      <c r="A20" s="9"/>
      <c r="B20" s="5" t="s">
        <v>31</v>
      </c>
      <c r="C20" s="5">
        <f t="shared" si="6"/>
        <v>3.1660000000000004</v>
      </c>
      <c r="D20" s="5">
        <f t="shared" si="4"/>
        <v>3.1275000000000004</v>
      </c>
      <c r="E20" s="5">
        <v>2.9275000000000002</v>
      </c>
      <c r="F20" s="5"/>
      <c r="G20" s="5">
        <v>0.15029999999999999</v>
      </c>
      <c r="H20" s="5">
        <v>4.9700000000000001E-2</v>
      </c>
      <c r="I20" s="5"/>
      <c r="J20" s="5"/>
      <c r="K20" s="5">
        <f>L20+M20+N20</f>
        <v>3.85E-2</v>
      </c>
      <c r="L20" s="5">
        <v>3.85E-2</v>
      </c>
      <c r="M20" s="5"/>
      <c r="N20" s="5"/>
    </row>
    <row r="21" spans="1:14" s="2" customFormat="1" ht="14.1" customHeight="1" x14ac:dyDescent="0.15">
      <c r="A21" s="9"/>
      <c r="B21" s="6" t="s">
        <v>51</v>
      </c>
      <c r="C21" s="4">
        <f>C22+C23</f>
        <v>4.7625000000000002</v>
      </c>
      <c r="D21" s="4">
        <f t="shared" ref="D21:H21" si="7">D22+D23</f>
        <v>4.7625000000000002</v>
      </c>
      <c r="E21" s="4">
        <f t="shared" si="7"/>
        <v>4.6754999999999995</v>
      </c>
      <c r="F21" s="4"/>
      <c r="G21" s="4"/>
      <c r="H21" s="4">
        <f t="shared" si="7"/>
        <v>8.6999999999999994E-2</v>
      </c>
      <c r="I21" s="4"/>
      <c r="J21" s="4"/>
      <c r="K21" s="4"/>
      <c r="L21" s="4"/>
      <c r="M21" s="4"/>
      <c r="N21" s="4"/>
    </row>
    <row r="22" spans="1:14" ht="14.1" customHeight="1" x14ac:dyDescent="0.15">
      <c r="A22" s="9"/>
      <c r="B22" s="5" t="s">
        <v>32</v>
      </c>
      <c r="C22" s="5">
        <f t="shared" ref="C22:C23" si="8">D22+K22</f>
        <v>2.9853000000000001</v>
      </c>
      <c r="D22" s="5">
        <f t="shared" si="4"/>
        <v>2.9853000000000001</v>
      </c>
      <c r="E22" s="5">
        <v>2.9375</v>
      </c>
      <c r="F22" s="5"/>
      <c r="G22" s="5"/>
      <c r="H22" s="5">
        <v>4.7800000000000002E-2</v>
      </c>
      <c r="I22" s="5"/>
      <c r="J22" s="5"/>
      <c r="K22" s="5"/>
      <c r="L22" s="5"/>
      <c r="M22" s="5"/>
      <c r="N22" s="5"/>
    </row>
    <row r="23" spans="1:14" ht="14.1" customHeight="1" x14ac:dyDescent="0.15">
      <c r="A23" s="9"/>
      <c r="B23" s="5" t="s">
        <v>33</v>
      </c>
      <c r="C23" s="5">
        <f t="shared" si="8"/>
        <v>1.7771999999999999</v>
      </c>
      <c r="D23" s="5">
        <f t="shared" si="4"/>
        <v>1.7771999999999999</v>
      </c>
      <c r="E23" s="5">
        <v>1.738</v>
      </c>
      <c r="F23" s="5"/>
      <c r="G23" s="5"/>
      <c r="H23" s="5">
        <v>3.9199999999999999E-2</v>
      </c>
      <c r="I23" s="5"/>
      <c r="J23" s="5"/>
      <c r="K23" s="5"/>
      <c r="L23" s="5"/>
      <c r="M23" s="5"/>
      <c r="N23" s="5"/>
    </row>
    <row r="24" spans="1:14" s="2" customFormat="1" ht="14.1" customHeight="1" x14ac:dyDescent="0.15">
      <c r="A24" s="9"/>
      <c r="B24" s="6" t="s">
        <v>50</v>
      </c>
      <c r="C24" s="4">
        <f>C25+C26+C27</f>
        <v>12.660799999999998</v>
      </c>
      <c r="D24" s="4">
        <f t="shared" ref="D24:M24" si="9">D25+D26+D27</f>
        <v>12.646199999999999</v>
      </c>
      <c r="E24" s="4">
        <f t="shared" si="9"/>
        <v>11.193300000000001</v>
      </c>
      <c r="F24" s="4">
        <f t="shared" si="9"/>
        <v>9.8100000000000007E-2</v>
      </c>
      <c r="G24" s="4">
        <f t="shared" si="9"/>
        <v>1.1081000000000001</v>
      </c>
      <c r="H24" s="4">
        <f t="shared" si="9"/>
        <v>0.2228</v>
      </c>
      <c r="I24" s="4"/>
      <c r="J24" s="4">
        <f t="shared" si="9"/>
        <v>2.3900000000000001E-2</v>
      </c>
      <c r="K24" s="4">
        <f t="shared" si="9"/>
        <v>1.46E-2</v>
      </c>
      <c r="L24" s="4"/>
      <c r="M24" s="4">
        <f t="shared" si="9"/>
        <v>1.46E-2</v>
      </c>
      <c r="N24" s="4"/>
    </row>
    <row r="25" spans="1:14" ht="14.1" customHeight="1" x14ac:dyDescent="0.15">
      <c r="A25" s="9"/>
      <c r="B25" s="5" t="s">
        <v>34</v>
      </c>
      <c r="C25" s="5">
        <f t="shared" ref="C25:C27" si="10">D25+K25</f>
        <v>2.1751</v>
      </c>
      <c r="D25" s="5">
        <f t="shared" si="4"/>
        <v>2.1751</v>
      </c>
      <c r="E25" s="5">
        <v>2.1625000000000001</v>
      </c>
      <c r="F25" s="5"/>
      <c r="G25" s="5"/>
      <c r="H25" s="5">
        <v>1.26E-2</v>
      </c>
      <c r="I25" s="5"/>
      <c r="J25" s="5"/>
      <c r="K25" s="5"/>
      <c r="L25" s="5"/>
      <c r="M25" s="5"/>
      <c r="N25" s="5"/>
    </row>
    <row r="26" spans="1:14" ht="14.1" customHeight="1" x14ac:dyDescent="0.15">
      <c r="A26" s="9"/>
      <c r="B26" s="5" t="s">
        <v>35</v>
      </c>
      <c r="C26" s="5">
        <f t="shared" si="10"/>
        <v>2.3212000000000002</v>
      </c>
      <c r="D26" s="5">
        <f t="shared" si="4"/>
        <v>2.3212000000000002</v>
      </c>
      <c r="E26" s="5">
        <v>2.1379000000000001</v>
      </c>
      <c r="F26" s="5">
        <v>9.8100000000000007E-2</v>
      </c>
      <c r="G26" s="5"/>
      <c r="H26" s="5">
        <v>8.5199999999999998E-2</v>
      </c>
      <c r="I26" s="5"/>
      <c r="J26" s="5"/>
      <c r="K26" s="5"/>
      <c r="L26" s="5"/>
      <c r="M26" s="5"/>
      <c r="N26" s="5"/>
    </row>
    <row r="27" spans="1:14" ht="14.1" customHeight="1" x14ac:dyDescent="0.15">
      <c r="A27" s="9"/>
      <c r="B27" s="5" t="s">
        <v>36</v>
      </c>
      <c r="C27" s="5">
        <f t="shared" si="10"/>
        <v>8.1644999999999985</v>
      </c>
      <c r="D27" s="5">
        <f t="shared" si="4"/>
        <v>8.1498999999999988</v>
      </c>
      <c r="E27" s="5">
        <v>6.8929</v>
      </c>
      <c r="F27" s="5"/>
      <c r="G27" s="5">
        <v>1.1081000000000001</v>
      </c>
      <c r="H27" s="5">
        <v>0.125</v>
      </c>
      <c r="I27" s="5"/>
      <c r="J27" s="5">
        <v>2.3900000000000001E-2</v>
      </c>
      <c r="K27" s="5">
        <f>L27+M27+N27</f>
        <v>1.46E-2</v>
      </c>
      <c r="L27" s="5"/>
      <c r="M27" s="5">
        <v>1.46E-2</v>
      </c>
      <c r="N27" s="5"/>
    </row>
    <row r="28" spans="1:14" s="2" customFormat="1" ht="14.1" customHeight="1" x14ac:dyDescent="0.15">
      <c r="A28" s="9"/>
      <c r="B28" s="4" t="s">
        <v>52</v>
      </c>
      <c r="C28" s="4">
        <f>C29+C30+C31+C32+C33+C34</f>
        <v>26.603099999999998</v>
      </c>
      <c r="D28" s="4">
        <f t="shared" ref="D28:M28" si="11">D29+D30+D31+D32+D33+D34</f>
        <v>26.0762</v>
      </c>
      <c r="E28" s="4">
        <f t="shared" si="11"/>
        <v>25.223300000000002</v>
      </c>
      <c r="F28" s="4"/>
      <c r="G28" s="4">
        <f t="shared" si="11"/>
        <v>2.4400000000000002E-2</v>
      </c>
      <c r="H28" s="4">
        <f t="shared" si="11"/>
        <v>0.50629999999999997</v>
      </c>
      <c r="I28" s="4">
        <f t="shared" si="11"/>
        <v>0.1036</v>
      </c>
      <c r="J28" s="4">
        <f t="shared" si="11"/>
        <v>0.21860000000000002</v>
      </c>
      <c r="K28" s="4">
        <f t="shared" si="11"/>
        <v>0.52690000000000003</v>
      </c>
      <c r="L28" s="4">
        <f t="shared" si="11"/>
        <v>0.14030000000000001</v>
      </c>
      <c r="M28" s="4">
        <f t="shared" si="11"/>
        <v>0.3866</v>
      </c>
      <c r="N28" s="4"/>
    </row>
    <row r="29" spans="1:14" ht="14.1" customHeight="1" x14ac:dyDescent="0.15">
      <c r="A29" s="9"/>
      <c r="B29" s="5" t="s">
        <v>37</v>
      </c>
      <c r="C29" s="5">
        <f t="shared" ref="C29:C34" si="12">D29+K29</f>
        <v>7.8077000000000005</v>
      </c>
      <c r="D29" s="5">
        <f t="shared" si="4"/>
        <v>7.7215000000000007</v>
      </c>
      <c r="E29" s="5">
        <v>7.5434999999999999</v>
      </c>
      <c r="F29" s="5"/>
      <c r="G29" s="5">
        <v>2.35E-2</v>
      </c>
      <c r="H29" s="5">
        <v>0.112</v>
      </c>
      <c r="I29" s="5">
        <v>4.2500000000000003E-2</v>
      </c>
      <c r="J29" s="5"/>
      <c r="K29" s="5">
        <f>L29+M29+N29</f>
        <v>8.6199999999999999E-2</v>
      </c>
      <c r="L29" s="5">
        <v>8.6199999999999999E-2</v>
      </c>
      <c r="M29" s="5"/>
      <c r="N29" s="5"/>
    </row>
    <row r="30" spans="1:14" ht="14.1" customHeight="1" x14ac:dyDescent="0.15">
      <c r="A30" s="9"/>
      <c r="B30" s="5" t="s">
        <v>38</v>
      </c>
      <c r="C30" s="5">
        <f t="shared" si="12"/>
        <v>2.6570000000000005</v>
      </c>
      <c r="D30" s="5">
        <f t="shared" si="4"/>
        <v>2.6570000000000005</v>
      </c>
      <c r="E30" s="5">
        <v>2.5043000000000002</v>
      </c>
      <c r="F30" s="5"/>
      <c r="G30" s="5">
        <v>8.9999999999999998E-4</v>
      </c>
      <c r="H30" s="5">
        <v>2.8199999999999999E-2</v>
      </c>
      <c r="I30" s="5"/>
      <c r="J30" s="5">
        <v>0.1236</v>
      </c>
      <c r="K30" s="5"/>
      <c r="L30" s="5"/>
      <c r="M30" s="5"/>
      <c r="N30" s="5"/>
    </row>
    <row r="31" spans="1:14" ht="14.1" customHeight="1" x14ac:dyDescent="0.15">
      <c r="A31" s="9"/>
      <c r="B31" s="5" t="s">
        <v>39</v>
      </c>
      <c r="C31" s="5">
        <f t="shared" si="12"/>
        <v>2.4898000000000002</v>
      </c>
      <c r="D31" s="5">
        <f t="shared" si="4"/>
        <v>2.1032000000000002</v>
      </c>
      <c r="E31" s="5">
        <v>1.9390000000000001</v>
      </c>
      <c r="F31" s="5"/>
      <c r="G31" s="5"/>
      <c r="H31" s="5">
        <v>0.16420000000000001</v>
      </c>
      <c r="I31" s="5"/>
      <c r="J31" s="5"/>
      <c r="K31" s="5">
        <f>L31+M31+N31</f>
        <v>0.3866</v>
      </c>
      <c r="L31" s="5"/>
      <c r="M31" s="5">
        <v>0.3866</v>
      </c>
      <c r="N31" s="5"/>
    </row>
    <row r="32" spans="1:14" ht="14.1" customHeight="1" x14ac:dyDescent="0.15">
      <c r="A32" s="9"/>
      <c r="B32" s="5" t="s">
        <v>40</v>
      </c>
      <c r="C32" s="5">
        <f t="shared" si="12"/>
        <v>4.6793999999999993</v>
      </c>
      <c r="D32" s="5">
        <f t="shared" si="4"/>
        <v>4.6793999999999993</v>
      </c>
      <c r="E32" s="5">
        <v>4.5263</v>
      </c>
      <c r="F32" s="5"/>
      <c r="G32" s="5"/>
      <c r="H32" s="5">
        <v>4.8899999999999999E-2</v>
      </c>
      <c r="I32" s="5">
        <v>9.1999999999999998E-3</v>
      </c>
      <c r="J32" s="5">
        <v>9.5000000000000001E-2</v>
      </c>
      <c r="K32" s="5"/>
      <c r="L32" s="5"/>
      <c r="M32" s="5"/>
      <c r="N32" s="5"/>
    </row>
    <row r="33" spans="1:14" ht="14.1" customHeight="1" x14ac:dyDescent="0.15">
      <c r="A33" s="9"/>
      <c r="B33" s="5" t="s">
        <v>41</v>
      </c>
      <c r="C33" s="5">
        <f t="shared" si="12"/>
        <v>3.7855000000000003</v>
      </c>
      <c r="D33" s="5">
        <f t="shared" si="4"/>
        <v>3.7314000000000003</v>
      </c>
      <c r="E33" s="5">
        <v>3.637</v>
      </c>
      <c r="F33" s="5"/>
      <c r="G33" s="5"/>
      <c r="H33" s="5">
        <v>8.1699999999999995E-2</v>
      </c>
      <c r="I33" s="5">
        <v>1.2699999999999999E-2</v>
      </c>
      <c r="J33" s="5"/>
      <c r="K33" s="5">
        <f>L33+M33+N33</f>
        <v>5.4100000000000002E-2</v>
      </c>
      <c r="L33" s="5">
        <v>5.4100000000000002E-2</v>
      </c>
      <c r="M33" s="5"/>
      <c r="N33" s="5"/>
    </row>
    <row r="34" spans="1:14" s="3" customFormat="1" ht="14.1" customHeight="1" x14ac:dyDescent="0.15">
      <c r="A34" s="9"/>
      <c r="B34" s="5" t="s">
        <v>42</v>
      </c>
      <c r="C34" s="5">
        <f t="shared" si="12"/>
        <v>5.1837</v>
      </c>
      <c r="D34" s="5">
        <f t="shared" si="4"/>
        <v>5.1837</v>
      </c>
      <c r="E34" s="5">
        <v>5.0731999999999999</v>
      </c>
      <c r="F34" s="5"/>
      <c r="G34" s="5"/>
      <c r="H34" s="5">
        <v>7.1300000000000002E-2</v>
      </c>
      <c r="I34" s="5">
        <v>3.9199999999999999E-2</v>
      </c>
      <c r="J34" s="5"/>
      <c r="K34" s="5"/>
      <c r="L34" s="5"/>
      <c r="M34" s="5"/>
      <c r="N34" s="5"/>
    </row>
    <row r="35" spans="1:14" s="2" customFormat="1" ht="14.1" customHeight="1" x14ac:dyDescent="0.15">
      <c r="A35" s="9"/>
      <c r="B35" s="4" t="s">
        <v>53</v>
      </c>
      <c r="C35" s="4">
        <f>C36+C37+C38</f>
        <v>4.8723000000000001</v>
      </c>
      <c r="D35" s="4">
        <f t="shared" ref="D35:N35" si="13">D36+D37+D38</f>
        <v>4.8700999999999999</v>
      </c>
      <c r="E35" s="4">
        <f t="shared" si="13"/>
        <v>4.6257999999999999</v>
      </c>
      <c r="F35" s="4"/>
      <c r="G35" s="4">
        <f t="shared" si="13"/>
        <v>0.14799999999999999</v>
      </c>
      <c r="H35" s="4">
        <f t="shared" si="13"/>
        <v>9.6299999999999997E-2</v>
      </c>
      <c r="I35" s="4"/>
      <c r="J35" s="4"/>
      <c r="K35" s="4">
        <f t="shared" si="13"/>
        <v>2.2000000000000001E-3</v>
      </c>
      <c r="L35" s="4"/>
      <c r="M35" s="4"/>
      <c r="N35" s="4">
        <f t="shared" si="13"/>
        <v>2.2000000000000001E-3</v>
      </c>
    </row>
    <row r="36" spans="1:14" ht="14.1" customHeight="1" x14ac:dyDescent="0.15">
      <c r="A36" s="9"/>
      <c r="B36" s="5" t="s">
        <v>43</v>
      </c>
      <c r="C36" s="5">
        <f t="shared" ref="C36:C38" si="14">D36+K36</f>
        <v>1.2307999999999999</v>
      </c>
      <c r="D36" s="5">
        <f t="shared" si="4"/>
        <v>1.2307999999999999</v>
      </c>
      <c r="E36" s="5">
        <v>1.0602</v>
      </c>
      <c r="F36" s="5"/>
      <c r="G36" s="5">
        <v>0.14799999999999999</v>
      </c>
      <c r="H36" s="5">
        <v>2.2599999999999999E-2</v>
      </c>
      <c r="I36" s="5"/>
      <c r="J36" s="5"/>
      <c r="K36" s="5"/>
      <c r="L36" s="5"/>
      <c r="M36" s="5"/>
      <c r="N36" s="5"/>
    </row>
    <row r="37" spans="1:14" ht="14.1" customHeight="1" x14ac:dyDescent="0.15">
      <c r="A37" s="9"/>
      <c r="B37" s="5" t="s">
        <v>44</v>
      </c>
      <c r="C37" s="5">
        <f t="shared" si="14"/>
        <v>0.58430000000000004</v>
      </c>
      <c r="D37" s="5">
        <f t="shared" si="4"/>
        <v>0.58430000000000004</v>
      </c>
      <c r="E37" s="5">
        <v>0.57410000000000005</v>
      </c>
      <c r="F37" s="5"/>
      <c r="G37" s="5"/>
      <c r="H37" s="5">
        <v>1.0200000000000001E-2</v>
      </c>
      <c r="I37" s="5"/>
      <c r="J37" s="5"/>
      <c r="K37" s="5"/>
      <c r="L37" s="5"/>
      <c r="M37" s="5"/>
      <c r="N37" s="5"/>
    </row>
    <row r="38" spans="1:14" ht="14.1" customHeight="1" x14ac:dyDescent="0.15">
      <c r="A38" s="9"/>
      <c r="B38" s="5" t="s">
        <v>45</v>
      </c>
      <c r="C38" s="5">
        <f t="shared" si="14"/>
        <v>3.0571999999999999</v>
      </c>
      <c r="D38" s="5">
        <f t="shared" si="4"/>
        <v>3.0549999999999997</v>
      </c>
      <c r="E38" s="5">
        <v>2.9914999999999998</v>
      </c>
      <c r="F38" s="5"/>
      <c r="G38" s="5"/>
      <c r="H38" s="5">
        <v>6.3500000000000001E-2</v>
      </c>
      <c r="I38" s="5"/>
      <c r="J38" s="5"/>
      <c r="K38" s="5">
        <f>L38+M38+N38</f>
        <v>2.2000000000000001E-3</v>
      </c>
      <c r="L38" s="5"/>
      <c r="M38" s="5"/>
      <c r="N38" s="5">
        <v>2.2000000000000001E-3</v>
      </c>
    </row>
  </sheetData>
  <mergeCells count="11">
    <mergeCell ref="A6:B6"/>
    <mergeCell ref="A7:A38"/>
    <mergeCell ref="A1:N1"/>
    <mergeCell ref="A3:B5"/>
    <mergeCell ref="C3:C5"/>
    <mergeCell ref="D3:J3"/>
    <mergeCell ref="K3:N3"/>
    <mergeCell ref="D4:D5"/>
    <mergeCell ref="H4:J4"/>
    <mergeCell ref="K4:K5"/>
    <mergeCell ref="M4:N4"/>
  </mergeCells>
  <phoneticPr fontId="1" type="noConversion"/>
  <pageMargins left="0.70866141732283472" right="0.70866141732283472" top="0.59055118110236227" bottom="0.59055118110236227" header="0.31496062992125984" footer="0.31496062992125984"/>
  <pageSetup paperSize="9" scale="92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2020-12-08T01:23:00Z</dcterms:modified>
</cp:coreProperties>
</file>