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940" windowHeight="9900" activeTab="1"/>
  </bookViews>
  <sheets>
    <sheet name="征收实施方案表" sheetId="1" r:id="rId1"/>
    <sheet name="补充耕地表" sheetId="2" r:id="rId2"/>
  </sheets>
  <calcPr calcId="144525"/>
</workbook>
</file>

<file path=xl/sharedStrings.xml><?xml version="1.0" encoding="utf-8"?>
<sst xmlns="http://schemas.openxmlformats.org/spreadsheetml/2006/main" count="74">
  <si>
    <t>焦作市农用地转用和土地征收实施方案表</t>
  </si>
  <si>
    <t>征地补偿安置</t>
  </si>
  <si>
    <t>填表单位：                           单位：公顷、万元/公顷、万元、人、元/平方米</t>
  </si>
  <si>
    <t>征地涉及权属单位</t>
  </si>
  <si>
    <t>乡（镇）</t>
  </si>
  <si>
    <t>文苑街道办事处</t>
  </si>
  <si>
    <t>划拨用地项目名称和有偿出让土地范围</t>
  </si>
  <si>
    <t>中原路西；人民路南；中原路东、滨河路南；新河南北；人民路南、廉政中心东</t>
  </si>
  <si>
    <t>村</t>
  </si>
  <si>
    <t>史平陵、周平陵、韩平陵、住郭庄、抄平陵、芦堡、钦平陵、张建屯</t>
  </si>
  <si>
    <t>征地前程序履行情况</t>
  </si>
  <si>
    <t>征地前均按程序对被征地村进行征地告知、确认、听证告知</t>
  </si>
  <si>
    <t>征收土地面积</t>
  </si>
  <si>
    <t>申请用地面积</t>
  </si>
  <si>
    <t>其中：新增建设用地面积</t>
  </si>
  <si>
    <t>农用地</t>
  </si>
  <si>
    <t>其中：耕地</t>
  </si>
  <si>
    <t>申请用地现状</t>
  </si>
  <si>
    <t>建设用地</t>
  </si>
  <si>
    <t>未利用地</t>
  </si>
  <si>
    <t>国有</t>
  </si>
  <si>
    <t>集体</t>
  </si>
  <si>
    <t>合计</t>
  </si>
  <si>
    <t>征地区片    综合地价</t>
  </si>
  <si>
    <t>征地总费用</t>
  </si>
  <si>
    <t>需安置      农业人口</t>
  </si>
  <si>
    <t>需安置的劳动力人口</t>
  </si>
  <si>
    <t>安置途径</t>
  </si>
  <si>
    <t>社保安置</t>
  </si>
  <si>
    <t xml:space="preserve">    本批次共落实社保资金889.9689万元，已预存我市指定账户，市人力资源社会保障部门已出具社会保障费用落实到位的审查意见。我区将严格按照国家和省市有关规定落实被征地农民社会保障安置政策。 </t>
  </si>
  <si>
    <t>（一）农用地</t>
  </si>
  <si>
    <t>其中耕地</t>
  </si>
  <si>
    <t>货币安置</t>
  </si>
  <si>
    <t>　  将征地补偿安置费5830.4238万元，按时足额支付给被征地农村集体经济组织，由农村集体经济组织依法依规分配。</t>
  </si>
  <si>
    <t>（二）建设用地</t>
  </si>
  <si>
    <t>就业安置</t>
  </si>
  <si>
    <t>　由政府拟采取对失地农民进行再就业培训，拟安置37人。</t>
  </si>
  <si>
    <t>（三）未利用地</t>
  </si>
  <si>
    <t>单位：公顷</t>
  </si>
  <si>
    <t>补充耕地</t>
  </si>
  <si>
    <t>供地方式</t>
  </si>
  <si>
    <t>补充耕地责任单位</t>
  </si>
  <si>
    <t>焦作市示范区管委会、焦作市土地收购储备中心</t>
  </si>
  <si>
    <t>补充耕地方式</t>
  </si>
  <si>
    <t>委托</t>
  </si>
  <si>
    <t xml:space="preserve">申请用地面积  </t>
  </si>
  <si>
    <t>拟定供地方式</t>
  </si>
  <si>
    <t>补充耕地承担单位</t>
  </si>
  <si>
    <t>焦作市国土资源局</t>
  </si>
  <si>
    <t>已补充耕地面积</t>
  </si>
  <si>
    <t>CS-01中原路西</t>
  </si>
  <si>
    <t>招拍挂</t>
  </si>
  <si>
    <t>耕地开垦费标准</t>
  </si>
  <si>
    <t>耕地开垦费金额</t>
  </si>
  <si>
    <t>CS-02人民路南</t>
  </si>
  <si>
    <t>CS-03中原路东</t>
  </si>
  <si>
    <t>CS-04新河南</t>
  </si>
  <si>
    <t>应补充耕地面积</t>
  </si>
  <si>
    <t>占用耕地农用地等别与面积</t>
  </si>
  <si>
    <t>六等地</t>
  </si>
  <si>
    <t>CS-05廉政中心东</t>
  </si>
  <si>
    <t>补充耕地的土地开发整理项目</t>
  </si>
  <si>
    <t>名称</t>
  </si>
  <si>
    <t>位置</t>
  </si>
  <si>
    <t>验收文号</t>
  </si>
  <si>
    <t>补充耕地面积</t>
  </si>
  <si>
    <t>项目编号</t>
  </si>
  <si>
    <t>新增建设用地土地有偿使用费</t>
  </si>
  <si>
    <t>市辖区</t>
  </si>
  <si>
    <t>标准</t>
  </si>
  <si>
    <t>新增建设用地面积</t>
  </si>
  <si>
    <t>缴纳金额</t>
  </si>
  <si>
    <t>山阳区(示范区)</t>
  </si>
  <si>
    <t xml:space="preserve">  审核人：             填表人：            填表时间：</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</si>
</sst>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_ "/>
    <numFmt numFmtId="177" formatCode="0.0000_ "/>
  </numFmts>
  <fonts count="10">
    <font>
      <sz val="12"/>
      <name val="宋体"/>
      <charset val="134"/>
    </font>
    <font>
      <sz val="13"/>
      <name val="宋体"/>
      <family val="3"/>
      <charset val="134"/>
    </font>
    <font>
      <sz val="13"/>
      <name val="仿宋_GB2312"/>
      <family val="3"/>
      <charset val="134"/>
    </font>
    <font>
      <b/>
      <sz val="13"/>
      <name val="仿宋_GB2312"/>
      <family val="3"/>
      <charset val="134"/>
    </font>
    <font>
      <sz val="10"/>
      <name val="仿宋_GB2312"/>
      <family val="3"/>
      <charset val="134"/>
    </font>
    <font>
      <b/>
      <sz val="12"/>
      <name val="黑体"/>
      <family val="3"/>
      <charset val="134"/>
    </font>
    <font>
      <sz val="12"/>
      <name val="仿宋_GB2312"/>
      <family val="3"/>
      <charset val="134"/>
    </font>
    <font>
      <sz val="9"/>
      <name val="仿宋_GB2312"/>
      <family val="3"/>
      <charset val="134"/>
    </font>
    <font>
      <sz val="9"/>
      <name val="宋体"/>
      <family val="3"/>
      <charset val="134"/>
    </font>
    <font>
      <sz val="9"/>
      <name val="黑体"/>
      <family val="3"/>
      <charset val="134"/>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77">
    <xf numFmtId="0" fontId="0" fillId="0" borderId="0" xfId="0" applyAlignment="1"/>
    <xf numFmtId="0" fontId="1" fillId="0" borderId="0" xfId="0" applyFont="1" applyAlignment="1"/>
    <xf numFmtId="0" fontId="2" fillId="0" borderId="1" xfId="0" applyFont="1" applyBorder="1" applyAlignment="1">
      <alignment horizontal="center"/>
    </xf>
    <xf numFmtId="0" fontId="1" fillId="0" borderId="0" xfId="0" applyFont="1" applyAlignment="1">
      <alignment horizontal="right"/>
    </xf>
    <xf numFmtId="0" fontId="3" fillId="0" borderId="2" xfId="0" applyFont="1" applyBorder="1" applyAlignment="1">
      <alignment horizontal="center" vertical="center"/>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 fillId="0" borderId="2" xfId="0" applyFont="1" applyBorder="1" applyAlignment="1"/>
    <xf numFmtId="177"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2" fillId="0" borderId="2" xfId="0" applyFont="1" applyFill="1" applyBorder="1" applyAlignment="1">
      <alignment vertical="center" wrapText="1"/>
    </xf>
    <xf numFmtId="176" fontId="2" fillId="0" borderId="2"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177"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177" fontId="2" fillId="0" borderId="0" xfId="0" applyNumberFormat="1" applyFont="1" applyBorder="1" applyAlignment="1">
      <alignment horizontal="center" vertical="center" wrapText="1"/>
    </xf>
    <xf numFmtId="176" fontId="2" fillId="0" borderId="0" xfId="0" applyNumberFormat="1" applyFont="1" applyBorder="1" applyAlignment="1">
      <alignment horizontal="center" vertical="center" wrapText="1"/>
    </xf>
    <xf numFmtId="0" fontId="2" fillId="0" borderId="0" xfId="0" applyFont="1" applyAlignment="1">
      <alignment vertical="center"/>
    </xf>
    <xf numFmtId="0" fontId="2" fillId="0" borderId="2" xfId="0" applyFont="1" applyBorder="1" applyAlignment="1">
      <alignment horizontal="center" vertical="center"/>
    </xf>
    <xf numFmtId="0" fontId="2" fillId="0" borderId="0" xfId="0" applyFont="1" applyAlignment="1"/>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xf>
    <xf numFmtId="177" fontId="1" fillId="0" borderId="2" xfId="0" applyNumberFormat="1" applyFont="1" applyBorder="1" applyAlignment="1">
      <alignment horizontal="center" vertical="center"/>
    </xf>
    <xf numFmtId="0" fontId="1" fillId="0" borderId="2" xfId="0" applyFont="1" applyFill="1" applyBorder="1" applyAlignment="1">
      <alignment horizontal="center"/>
    </xf>
    <xf numFmtId="177" fontId="1" fillId="0" borderId="2" xfId="0" applyNumberFormat="1" applyFont="1" applyBorder="1" applyAlignment="1">
      <alignment horizontal="center" vertical="center" wrapText="1"/>
    </xf>
    <xf numFmtId="0" fontId="1" fillId="0" borderId="2" xfId="0" applyFont="1"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vertical="center" wrapText="1"/>
    </xf>
    <xf numFmtId="0" fontId="2" fillId="0" borderId="6" xfId="0" applyFont="1" applyBorder="1" applyAlignment="1">
      <alignment horizontal="left"/>
    </xf>
    <xf numFmtId="0" fontId="2" fillId="0" borderId="0" xfId="0" applyFont="1" applyBorder="1" applyAlignment="1">
      <alignment horizontal="left"/>
    </xf>
    <xf numFmtId="0" fontId="5" fillId="0" borderId="0" xfId="0" applyFont="1" applyAlignment="1">
      <alignment horizontal="center"/>
    </xf>
    <xf numFmtId="0" fontId="6" fillId="0" borderId="2" xfId="0" applyFont="1" applyBorder="1" applyAlignment="1">
      <alignment horizontal="center" vertical="center" wrapText="1"/>
    </xf>
    <xf numFmtId="0" fontId="7" fillId="0" borderId="1" xfId="0" applyFont="1" applyBorder="1" applyAlignment="1">
      <alignment horizontal="left"/>
    </xf>
    <xf numFmtId="0" fontId="7" fillId="0" borderId="0" xfId="0" applyFont="1" applyBorder="1" applyAlignment="1">
      <alignment horizontal="left"/>
    </xf>
    <xf numFmtId="0" fontId="6"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12" xfId="0" applyFont="1" applyBorder="1" applyAlignment="1">
      <alignment horizontal="center" vertical="center" wrapText="1"/>
    </xf>
    <xf numFmtId="0" fontId="0" fillId="0" borderId="7" xfId="0" applyBorder="1" applyAlignment="1">
      <alignment horizontal="center" vertical="center"/>
    </xf>
    <xf numFmtId="0" fontId="0" fillId="0" borderId="10" xfId="0" applyBorder="1" applyAlignment="1">
      <alignment horizontal="center" vertical="center"/>
    </xf>
    <xf numFmtId="0" fontId="7" fillId="0" borderId="2" xfId="0" applyFont="1" applyFill="1" applyBorder="1" applyAlignment="1">
      <alignment horizontal="left" vertical="center" wrapText="1"/>
    </xf>
    <xf numFmtId="177" fontId="6"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Border="1" applyAlignment="1">
      <alignment horizontal="center" vertical="center"/>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6" fillId="0" borderId="5" xfId="0" applyFont="1" applyBorder="1" applyAlignment="1">
      <alignment horizontal="left"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1"/>
  <sheetViews>
    <sheetView workbookViewId="0">
      <selection activeCell="M17" sqref="M17"/>
    </sheetView>
  </sheetViews>
  <sheetFormatPr defaultColWidth="9" defaultRowHeight="14.25"/>
  <cols>
    <col min="1" max="4" width="15.375" customWidth="1"/>
    <col min="5" max="5" width="1.5" customWidth="1"/>
    <col min="6" max="6" width="13.5" customWidth="1"/>
    <col min="7" max="7" width="11.625" customWidth="1"/>
    <col min="8" max="8" width="5.125" customWidth="1"/>
    <col min="9" max="9" width="11.125" customWidth="1"/>
    <col min="10" max="10" width="12.75" customWidth="1"/>
    <col min="12" max="12" width="9.375"/>
  </cols>
  <sheetData>
    <row r="1" ht="21.75" customHeight="1" spans="1:10">
      <c r="A1" s="39" t="s">
        <v>0</v>
      </c>
      <c r="B1" s="39"/>
      <c r="C1" s="39"/>
      <c r="D1" s="39"/>
      <c r="F1" s="40" t="s">
        <v>1</v>
      </c>
      <c r="G1" s="40"/>
      <c r="H1" s="40"/>
      <c r="I1" s="40"/>
      <c r="J1" s="40"/>
    </row>
    <row r="2" ht="18.75" customHeight="1" spans="1:10">
      <c r="A2" s="41" t="s">
        <v>2</v>
      </c>
      <c r="B2" s="42"/>
      <c r="C2" s="42"/>
      <c r="D2" s="42"/>
      <c r="F2" s="43" t="s">
        <v>3</v>
      </c>
      <c r="G2" s="43" t="s">
        <v>4</v>
      </c>
      <c r="H2" s="44" t="s">
        <v>5</v>
      </c>
      <c r="I2" s="63"/>
      <c r="J2" s="64"/>
    </row>
    <row r="3" ht="18.75" customHeight="1" spans="1:10">
      <c r="A3" s="45" t="s">
        <v>6</v>
      </c>
      <c r="B3" s="40" t="s">
        <v>7</v>
      </c>
      <c r="C3" s="40"/>
      <c r="D3" s="40"/>
      <c r="F3" s="46"/>
      <c r="G3" s="47"/>
      <c r="H3" s="48"/>
      <c r="I3" s="65"/>
      <c r="J3" s="66"/>
    </row>
    <row r="4" ht="18.75" customHeight="1" spans="1:13">
      <c r="A4" s="45"/>
      <c r="B4" s="40"/>
      <c r="C4" s="40"/>
      <c r="D4" s="40"/>
      <c r="F4" s="46"/>
      <c r="G4" s="43" t="s">
        <v>8</v>
      </c>
      <c r="H4" s="44" t="s">
        <v>9</v>
      </c>
      <c r="I4" s="63"/>
      <c r="J4" s="64"/>
      <c r="M4" s="67"/>
    </row>
    <row r="5" ht="18.75" customHeight="1" spans="1:13">
      <c r="A5" s="45"/>
      <c r="B5" s="40"/>
      <c r="C5" s="40"/>
      <c r="D5" s="40"/>
      <c r="F5" s="47"/>
      <c r="G5" s="47"/>
      <c r="H5" s="48"/>
      <c r="I5" s="65"/>
      <c r="J5" s="66"/>
      <c r="M5" s="67"/>
    </row>
    <row r="6" ht="32.25" customHeight="1" spans="1:13">
      <c r="A6" s="45"/>
      <c r="B6" s="40"/>
      <c r="C6" s="40"/>
      <c r="D6" s="40"/>
      <c r="F6" s="40" t="s">
        <v>10</v>
      </c>
      <c r="G6" s="49" t="s">
        <v>11</v>
      </c>
      <c r="H6" s="50"/>
      <c r="I6" s="50"/>
      <c r="J6" s="68"/>
      <c r="M6" s="67"/>
    </row>
    <row r="7" ht="18.75" customHeight="1" spans="1:13">
      <c r="A7" s="45"/>
      <c r="B7" s="40"/>
      <c r="C7" s="40"/>
      <c r="D7" s="40"/>
      <c r="F7" s="40" t="s">
        <v>12</v>
      </c>
      <c r="G7" s="51">
        <v>65.3788</v>
      </c>
      <c r="H7" s="51"/>
      <c r="I7" s="51"/>
      <c r="J7" s="51"/>
      <c r="M7" s="67"/>
    </row>
    <row r="8" ht="27.75" customHeight="1" spans="1:13">
      <c r="A8" s="40" t="s">
        <v>13</v>
      </c>
      <c r="B8" s="47">
        <v>66.862</v>
      </c>
      <c r="C8" s="47" t="s">
        <v>14</v>
      </c>
      <c r="D8" s="47">
        <v>63.7281</v>
      </c>
      <c r="F8" s="40" t="s">
        <v>15</v>
      </c>
      <c r="G8" s="52">
        <v>62.2449</v>
      </c>
      <c r="H8" s="52"/>
      <c r="I8" s="51" t="s">
        <v>16</v>
      </c>
      <c r="J8" s="52">
        <v>54.5336</v>
      </c>
      <c r="M8" s="67"/>
    </row>
    <row r="9" ht="27.75" customHeight="1" spans="1:13">
      <c r="A9" s="40" t="s">
        <v>17</v>
      </c>
      <c r="B9" s="40"/>
      <c r="C9" s="40"/>
      <c r="D9" s="40"/>
      <c r="F9" s="40" t="s">
        <v>18</v>
      </c>
      <c r="G9" s="51">
        <v>3.1339</v>
      </c>
      <c r="H9" s="51"/>
      <c r="I9" s="51" t="s">
        <v>19</v>
      </c>
      <c r="J9" s="51">
        <v>0</v>
      </c>
      <c r="M9" s="69"/>
    </row>
    <row r="10" ht="27.75" customHeight="1" spans="1:13">
      <c r="A10" s="53"/>
      <c r="B10" s="40" t="s">
        <v>20</v>
      </c>
      <c r="C10" s="40" t="s">
        <v>21</v>
      </c>
      <c r="D10" s="40" t="s">
        <v>22</v>
      </c>
      <c r="F10" s="40" t="s">
        <v>23</v>
      </c>
      <c r="G10" s="52">
        <f>J10/G7</f>
        <v>104.293030768384</v>
      </c>
      <c r="H10" s="52"/>
      <c r="I10" s="51" t="s">
        <v>24</v>
      </c>
      <c r="J10" s="51">
        <v>6818.5532</v>
      </c>
      <c r="M10" s="69"/>
    </row>
    <row r="11" ht="27.75" customHeight="1" spans="1:13">
      <c r="A11" s="40" t="s">
        <v>22</v>
      </c>
      <c r="B11" s="54">
        <f>B13+B17+B19</f>
        <v>1.4832</v>
      </c>
      <c r="C11" s="54">
        <f>C13+C17+C19</f>
        <v>65.3788</v>
      </c>
      <c r="D11" s="54">
        <f>D13+D17+D19</f>
        <v>66.862</v>
      </c>
      <c r="F11" s="40" t="s">
        <v>25</v>
      </c>
      <c r="G11" s="51">
        <v>513</v>
      </c>
      <c r="H11" s="51"/>
      <c r="I11" s="51" t="s">
        <v>26</v>
      </c>
      <c r="J11" s="51">
        <v>313</v>
      </c>
      <c r="M11" s="69"/>
    </row>
    <row r="12" ht="26.25" customHeight="1" spans="1:13">
      <c r="A12" s="40"/>
      <c r="B12" s="55"/>
      <c r="C12" s="55"/>
      <c r="D12" s="55"/>
      <c r="F12" s="43" t="s">
        <v>27</v>
      </c>
      <c r="G12" s="51" t="s">
        <v>28</v>
      </c>
      <c r="H12" s="56" t="s">
        <v>29</v>
      </c>
      <c r="I12" s="56"/>
      <c r="J12" s="56"/>
      <c r="M12" s="69"/>
    </row>
    <row r="13" ht="26.25" customHeight="1" spans="1:13">
      <c r="A13" s="40" t="s">
        <v>30</v>
      </c>
      <c r="B13" s="40">
        <v>1.1306</v>
      </c>
      <c r="C13" s="57">
        <v>62.2449</v>
      </c>
      <c r="D13" s="54">
        <f t="shared" ref="D11:D15" si="0">B13+C13</f>
        <v>63.3755</v>
      </c>
      <c r="F13" s="46"/>
      <c r="G13" s="51"/>
      <c r="H13" s="56"/>
      <c r="I13" s="56"/>
      <c r="J13" s="56"/>
      <c r="M13" s="67"/>
    </row>
    <row r="14" ht="26.25" customHeight="1" spans="1:13">
      <c r="A14" s="40"/>
      <c r="B14" s="40"/>
      <c r="C14" s="57"/>
      <c r="D14" s="55"/>
      <c r="F14" s="46"/>
      <c r="G14" s="51"/>
      <c r="H14" s="56"/>
      <c r="I14" s="56"/>
      <c r="J14" s="56"/>
      <c r="M14" s="70"/>
    </row>
    <row r="15" ht="26.25" customHeight="1" spans="1:13">
      <c r="A15" s="40" t="s">
        <v>31</v>
      </c>
      <c r="B15" s="40">
        <v>1.0718</v>
      </c>
      <c r="C15" s="57">
        <v>54.5336</v>
      </c>
      <c r="D15" s="54">
        <f t="shared" ref="D15:D19" si="1">B15+C15</f>
        <v>55.6054</v>
      </c>
      <c r="F15" s="46"/>
      <c r="G15" s="40" t="s">
        <v>32</v>
      </c>
      <c r="H15" s="58" t="s">
        <v>33</v>
      </c>
      <c r="I15" s="58"/>
      <c r="J15" s="58"/>
      <c r="M15" s="70"/>
    </row>
    <row r="16" ht="26.25" customHeight="1" spans="1:10">
      <c r="A16" s="40"/>
      <c r="B16" s="40"/>
      <c r="C16" s="57"/>
      <c r="D16" s="55"/>
      <c r="F16" s="46"/>
      <c r="G16" s="40"/>
      <c r="H16" s="58"/>
      <c r="I16" s="58"/>
      <c r="J16" s="58"/>
    </row>
    <row r="17" ht="21.75" customHeight="1" spans="1:10">
      <c r="A17" s="40" t="s">
        <v>34</v>
      </c>
      <c r="B17" s="59">
        <v>0</v>
      </c>
      <c r="C17" s="40">
        <v>3.1339</v>
      </c>
      <c r="D17" s="54">
        <f>B17+C17</f>
        <v>3.1339</v>
      </c>
      <c r="F17" s="46"/>
      <c r="G17" s="40"/>
      <c r="H17" s="58"/>
      <c r="I17" s="58"/>
      <c r="J17" s="58"/>
    </row>
    <row r="18" ht="21.75" customHeight="1" spans="1:10">
      <c r="A18" s="40"/>
      <c r="B18" s="59"/>
      <c r="C18" s="40"/>
      <c r="D18" s="55"/>
      <c r="F18" s="46"/>
      <c r="G18" s="40" t="s">
        <v>35</v>
      </c>
      <c r="H18" s="60" t="s">
        <v>36</v>
      </c>
      <c r="I18" s="71"/>
      <c r="J18" s="72"/>
    </row>
    <row r="19" ht="21.75" customHeight="1" spans="1:10">
      <c r="A19" s="40" t="s">
        <v>37</v>
      </c>
      <c r="B19" s="40">
        <v>0.3526</v>
      </c>
      <c r="C19" s="40">
        <v>0</v>
      </c>
      <c r="D19" s="54">
        <f>B19+C19</f>
        <v>0.3526</v>
      </c>
      <c r="F19" s="46"/>
      <c r="G19" s="40"/>
      <c r="H19" s="61"/>
      <c r="I19" s="73"/>
      <c r="J19" s="74"/>
    </row>
    <row r="20" ht="21.75" customHeight="1" spans="1:10">
      <c r="A20" s="40"/>
      <c r="B20" s="40"/>
      <c r="C20" s="40"/>
      <c r="D20" s="55"/>
      <c r="F20" s="47"/>
      <c r="G20" s="40"/>
      <c r="H20" s="62"/>
      <c r="I20" s="75"/>
      <c r="J20" s="76"/>
    </row>
    <row r="21" ht="26.25" customHeight="1"/>
  </sheetData>
  <mergeCells count="44">
    <mergeCell ref="A1:D1"/>
    <mergeCell ref="F1:J1"/>
    <mergeCell ref="A2:D2"/>
    <mergeCell ref="G6:J6"/>
    <mergeCell ref="G7:J7"/>
    <mergeCell ref="G8:H8"/>
    <mergeCell ref="A9:D9"/>
    <mergeCell ref="G9:H9"/>
    <mergeCell ref="G10:H10"/>
    <mergeCell ref="G11:H11"/>
    <mergeCell ref="A3:A7"/>
    <mergeCell ref="A11:A12"/>
    <mergeCell ref="A13:A14"/>
    <mergeCell ref="A15:A16"/>
    <mergeCell ref="A17:A18"/>
    <mergeCell ref="A19:A20"/>
    <mergeCell ref="B11:B12"/>
    <mergeCell ref="B13:B14"/>
    <mergeCell ref="B15:B16"/>
    <mergeCell ref="B17:B18"/>
    <mergeCell ref="B19:B20"/>
    <mergeCell ref="C11:C12"/>
    <mergeCell ref="C13:C14"/>
    <mergeCell ref="C15:C16"/>
    <mergeCell ref="C17:C18"/>
    <mergeCell ref="C19:C20"/>
    <mergeCell ref="D11:D12"/>
    <mergeCell ref="D13:D14"/>
    <mergeCell ref="D15:D16"/>
    <mergeCell ref="D17:D18"/>
    <mergeCell ref="D19:D20"/>
    <mergeCell ref="F2:F5"/>
    <mergeCell ref="F12:F20"/>
    <mergeCell ref="G2:G3"/>
    <mergeCell ref="G4:G5"/>
    <mergeCell ref="G12:G14"/>
    <mergeCell ref="G15:G17"/>
    <mergeCell ref="G18:G20"/>
    <mergeCell ref="H4:J5"/>
    <mergeCell ref="H2:J3"/>
    <mergeCell ref="B3:D7"/>
    <mergeCell ref="H12:J14"/>
    <mergeCell ref="H15:J17"/>
    <mergeCell ref="H18:J20"/>
  </mergeCells>
  <printOptions horizontalCentered="1" verticalCentered="1"/>
  <pageMargins left="0.747916666666667" right="0.747916666666667" top="0.786805555555556" bottom="0.590277777777778"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8"/>
  <sheetViews>
    <sheetView tabSelected="1" workbookViewId="0">
      <selection activeCell="F9" sqref="F9:H10"/>
    </sheetView>
  </sheetViews>
  <sheetFormatPr defaultColWidth="9" defaultRowHeight="15"/>
  <cols>
    <col min="1" max="1" width="17.75" style="1" customWidth="1"/>
    <col min="2" max="2" width="6" style="1" customWidth="1"/>
    <col min="3" max="3" width="12.125" style="1" customWidth="1"/>
    <col min="4" max="4" width="10.125" style="1" customWidth="1"/>
    <col min="5" max="5" width="6" style="1" customWidth="1"/>
    <col min="6" max="6" width="4.75" style="1" customWidth="1"/>
    <col min="7" max="7" width="6.625" style="1" customWidth="1"/>
    <col min="8" max="8" width="16.375" style="1" customWidth="1"/>
    <col min="9" max="9" width="3" style="1" customWidth="1"/>
    <col min="10" max="10" width="30" style="1" customWidth="1"/>
    <col min="11" max="11" width="3.125" style="1" customWidth="1"/>
    <col min="12" max="12" width="17" style="1" customWidth="1"/>
    <col min="13" max="13" width="21.875" style="1" customWidth="1"/>
    <col min="14" max="16384" width="9" style="1"/>
  </cols>
  <sheetData>
    <row r="1" spans="6:8">
      <c r="F1" s="2"/>
      <c r="G1" s="2"/>
      <c r="H1" s="3" t="s">
        <v>38</v>
      </c>
    </row>
    <row r="2" ht="24.75" customHeight="1" spans="1:13">
      <c r="A2" s="4" t="s">
        <v>39</v>
      </c>
      <c r="B2" s="4"/>
      <c r="C2" s="4"/>
      <c r="D2" s="4"/>
      <c r="E2" s="4"/>
      <c r="F2" s="4"/>
      <c r="G2" s="4"/>
      <c r="H2" s="4"/>
      <c r="I2" s="23"/>
      <c r="J2" s="24" t="s">
        <v>40</v>
      </c>
      <c r="K2" s="24"/>
      <c r="L2" s="24"/>
      <c r="M2" s="24"/>
    </row>
    <row r="3" ht="46" customHeight="1" spans="1:13">
      <c r="A3" s="5" t="s">
        <v>41</v>
      </c>
      <c r="B3" s="5"/>
      <c r="C3" s="6" t="s">
        <v>42</v>
      </c>
      <c r="D3" s="6"/>
      <c r="E3" s="5" t="s">
        <v>43</v>
      </c>
      <c r="F3" s="5"/>
      <c r="G3" s="5" t="s">
        <v>44</v>
      </c>
      <c r="H3" s="5"/>
      <c r="I3" s="25"/>
      <c r="J3" s="5" t="s">
        <v>6</v>
      </c>
      <c r="K3" s="5" t="s">
        <v>45</v>
      </c>
      <c r="L3" s="5"/>
      <c r="M3" s="5" t="s">
        <v>46</v>
      </c>
    </row>
    <row r="4" ht="12" customHeight="1" spans="1:13">
      <c r="A4" s="5" t="s">
        <v>47</v>
      </c>
      <c r="B4" s="7"/>
      <c r="C4" s="6" t="s">
        <v>48</v>
      </c>
      <c r="D4" s="6"/>
      <c r="E4" s="5" t="s">
        <v>49</v>
      </c>
      <c r="F4" s="5"/>
      <c r="G4" s="8">
        <v>55.6054</v>
      </c>
      <c r="H4" s="8"/>
      <c r="I4" s="25"/>
      <c r="J4" s="5"/>
      <c r="K4" s="5"/>
      <c r="L4" s="5"/>
      <c r="M4" s="5"/>
    </row>
    <row r="5" ht="26.25" customHeight="1" spans="1:13">
      <c r="A5" s="7"/>
      <c r="B5" s="7"/>
      <c r="C5" s="6"/>
      <c r="D5" s="6"/>
      <c r="E5" s="5"/>
      <c r="F5" s="5"/>
      <c r="G5" s="8"/>
      <c r="H5" s="8"/>
      <c r="I5" s="25"/>
      <c r="J5" s="26" t="s">
        <v>50</v>
      </c>
      <c r="K5" s="27">
        <v>0.8495</v>
      </c>
      <c r="L5" s="28"/>
      <c r="M5" s="26" t="s">
        <v>51</v>
      </c>
    </row>
    <row r="6" ht="24" customHeight="1" spans="1:13">
      <c r="A6" s="5" t="s">
        <v>52</v>
      </c>
      <c r="B6" s="7"/>
      <c r="C6" s="9">
        <v>94.5</v>
      </c>
      <c r="D6" s="9"/>
      <c r="E6" s="5" t="s">
        <v>53</v>
      </c>
      <c r="F6" s="5"/>
      <c r="G6" s="10">
        <f>G4*C6</f>
        <v>5254.7103</v>
      </c>
      <c r="H6" s="10"/>
      <c r="I6" s="25"/>
      <c r="J6" s="26" t="s">
        <v>54</v>
      </c>
      <c r="K6" s="27">
        <v>9.9333</v>
      </c>
      <c r="L6" s="27"/>
      <c r="M6" s="26" t="s">
        <v>51</v>
      </c>
    </row>
    <row r="7" ht="18.75" customHeight="1" spans="1:13">
      <c r="A7" s="7"/>
      <c r="B7" s="7"/>
      <c r="C7" s="9"/>
      <c r="D7" s="9"/>
      <c r="E7" s="5"/>
      <c r="F7" s="5"/>
      <c r="G7" s="10"/>
      <c r="H7" s="10"/>
      <c r="I7" s="25"/>
      <c r="J7" s="26" t="s">
        <v>55</v>
      </c>
      <c r="K7" s="27">
        <v>39.1844</v>
      </c>
      <c r="L7" s="27"/>
      <c r="M7" s="26" t="s">
        <v>51</v>
      </c>
    </row>
    <row r="8" ht="22.5" customHeight="1" spans="1:13">
      <c r="A8" s="7"/>
      <c r="B8" s="7"/>
      <c r="C8" s="9"/>
      <c r="D8" s="9"/>
      <c r="E8" s="5"/>
      <c r="F8" s="5"/>
      <c r="G8" s="10"/>
      <c r="H8" s="10"/>
      <c r="I8" s="25"/>
      <c r="J8" s="26" t="s">
        <v>56</v>
      </c>
      <c r="K8" s="29">
        <v>15.7642</v>
      </c>
      <c r="L8" s="29"/>
      <c r="M8" s="26" t="s">
        <v>51</v>
      </c>
    </row>
    <row r="9" ht="24.75" customHeight="1" spans="1:13">
      <c r="A9" s="5" t="s">
        <v>57</v>
      </c>
      <c r="B9" s="7"/>
      <c r="C9" s="8">
        <v>55.6054</v>
      </c>
      <c r="D9" s="5" t="s">
        <v>58</v>
      </c>
      <c r="E9" s="5"/>
      <c r="F9" s="5" t="s">
        <v>59</v>
      </c>
      <c r="G9" s="5"/>
      <c r="H9" s="5"/>
      <c r="I9" s="25"/>
      <c r="J9" s="26" t="s">
        <v>60</v>
      </c>
      <c r="K9" s="27">
        <v>1.1306</v>
      </c>
      <c r="L9" s="27"/>
      <c r="M9" s="26" t="s">
        <v>51</v>
      </c>
    </row>
    <row r="10" ht="18" customHeight="1" spans="1:13">
      <c r="A10" s="7"/>
      <c r="B10" s="7"/>
      <c r="C10" s="8"/>
      <c r="D10" s="5"/>
      <c r="E10" s="5"/>
      <c r="F10" s="5"/>
      <c r="G10" s="5"/>
      <c r="H10" s="5"/>
      <c r="I10" s="25"/>
      <c r="J10" s="26"/>
      <c r="K10" s="30"/>
      <c r="L10" s="7"/>
      <c r="M10" s="26"/>
    </row>
    <row r="11" ht="20.25" customHeight="1" spans="1:13">
      <c r="A11" s="5" t="s">
        <v>61</v>
      </c>
      <c r="B11" s="5"/>
      <c r="C11" s="5"/>
      <c r="D11" s="5"/>
      <c r="E11" s="5"/>
      <c r="F11" s="5"/>
      <c r="G11" s="5"/>
      <c r="H11" s="5"/>
      <c r="I11" s="25"/>
      <c r="J11" s="26"/>
      <c r="K11" s="28"/>
      <c r="L11" s="28"/>
      <c r="M11" s="26"/>
    </row>
    <row r="12" ht="18.75" customHeight="1" spans="1:13">
      <c r="A12" s="5"/>
      <c r="B12" s="5"/>
      <c r="C12" s="5"/>
      <c r="D12" s="5"/>
      <c r="E12" s="5"/>
      <c r="F12" s="5"/>
      <c r="G12" s="5"/>
      <c r="H12" s="5"/>
      <c r="I12" s="25"/>
      <c r="J12" s="26"/>
      <c r="K12" s="27"/>
      <c r="L12" s="7"/>
      <c r="M12" s="26"/>
    </row>
    <row r="13" ht="24" customHeight="1" spans="1:13">
      <c r="A13" s="5" t="s">
        <v>62</v>
      </c>
      <c r="B13" s="5" t="s">
        <v>63</v>
      </c>
      <c r="C13" s="5" t="s">
        <v>64</v>
      </c>
      <c r="D13" s="5" t="s">
        <v>65</v>
      </c>
      <c r="E13" s="5" t="s">
        <v>66</v>
      </c>
      <c r="F13" s="5"/>
      <c r="G13" s="5"/>
      <c r="H13" s="5"/>
      <c r="I13" s="25"/>
      <c r="J13" s="26"/>
      <c r="K13" s="31"/>
      <c r="L13" s="7"/>
      <c r="M13" s="26"/>
    </row>
    <row r="14" ht="21.75" customHeight="1" spans="1:13">
      <c r="A14" s="5"/>
      <c r="B14" s="5"/>
      <c r="C14" s="5"/>
      <c r="D14" s="5"/>
      <c r="E14" s="5"/>
      <c r="F14" s="5"/>
      <c r="G14" s="5"/>
      <c r="H14" s="5"/>
      <c r="I14" s="25"/>
      <c r="J14" s="24" t="s">
        <v>22</v>
      </c>
      <c r="K14" s="29">
        <f>SUM(K5:K13)</f>
        <v>66.862</v>
      </c>
      <c r="L14" s="32"/>
      <c r="M14" s="5"/>
    </row>
    <row r="15" ht="54.75" customHeight="1" spans="1:13">
      <c r="A15" s="9"/>
      <c r="B15" s="11"/>
      <c r="C15" s="9"/>
      <c r="D15" s="10"/>
      <c r="E15" s="12"/>
      <c r="F15" s="12"/>
      <c r="G15" s="12"/>
      <c r="H15" s="12"/>
      <c r="I15" s="25"/>
      <c r="J15" s="33" t="s">
        <v>67</v>
      </c>
      <c r="K15" s="34"/>
      <c r="L15" s="34"/>
      <c r="M15" s="35"/>
    </row>
    <row r="16" ht="50.25" customHeight="1" spans="1:13">
      <c r="A16" s="9"/>
      <c r="B16" s="11"/>
      <c r="C16" s="11"/>
      <c r="D16" s="10"/>
      <c r="E16" s="12"/>
      <c r="F16" s="12"/>
      <c r="G16" s="12"/>
      <c r="H16" s="12"/>
      <c r="I16" s="25"/>
      <c r="J16" s="5" t="s">
        <v>68</v>
      </c>
      <c r="K16" s="5" t="s">
        <v>69</v>
      </c>
      <c r="L16" s="5" t="s">
        <v>70</v>
      </c>
      <c r="M16" s="8" t="s">
        <v>71</v>
      </c>
    </row>
    <row r="17" ht="50.25" customHeight="1" spans="1:13">
      <c r="A17" s="9"/>
      <c r="B17" s="11"/>
      <c r="C17" s="11"/>
      <c r="D17" s="10"/>
      <c r="E17" s="12"/>
      <c r="F17" s="12"/>
      <c r="G17" s="12"/>
      <c r="H17" s="12"/>
      <c r="I17" s="25"/>
      <c r="J17" s="5" t="s">
        <v>72</v>
      </c>
      <c r="K17" s="5">
        <v>42</v>
      </c>
      <c r="L17" s="5">
        <v>63.7281</v>
      </c>
      <c r="M17" s="8">
        <f>L17*K17</f>
        <v>2676.5802</v>
      </c>
    </row>
    <row r="18" ht="51" customHeight="1" spans="1:13">
      <c r="A18" s="9"/>
      <c r="B18" s="11"/>
      <c r="C18" s="11"/>
      <c r="D18" s="10"/>
      <c r="E18" s="12"/>
      <c r="F18" s="12"/>
      <c r="G18" s="12"/>
      <c r="H18" s="12"/>
      <c r="I18" s="25"/>
      <c r="J18" s="5"/>
      <c r="K18" s="36"/>
      <c r="L18" s="5"/>
      <c r="M18" s="8"/>
    </row>
    <row r="19" ht="51" customHeight="1" spans="1:13">
      <c r="A19" s="9"/>
      <c r="B19" s="11"/>
      <c r="C19" s="11"/>
      <c r="D19" s="10"/>
      <c r="E19" s="13"/>
      <c r="F19" s="14"/>
      <c r="G19" s="14"/>
      <c r="H19" s="15"/>
      <c r="I19" s="25"/>
      <c r="J19" s="5" t="s">
        <v>22</v>
      </c>
      <c r="K19" s="5"/>
      <c r="L19" s="5">
        <f>SUM(L17:L18)</f>
        <v>63.7281</v>
      </c>
      <c r="M19" s="29">
        <f>SUM(M17:M18)</f>
        <v>2676.5802</v>
      </c>
    </row>
    <row r="20" ht="24.75" customHeight="1" spans="1:13">
      <c r="A20" s="5" t="s">
        <v>22</v>
      </c>
      <c r="B20" s="5"/>
      <c r="C20" s="5"/>
      <c r="D20" s="8">
        <f>SUM(D15:D19)</f>
        <v>0</v>
      </c>
      <c r="E20" s="5"/>
      <c r="F20" s="5"/>
      <c r="G20" s="5"/>
      <c r="H20" s="5"/>
      <c r="I20" s="37" t="s">
        <v>73</v>
      </c>
      <c r="J20" s="38"/>
      <c r="K20" s="38"/>
      <c r="L20" s="38"/>
      <c r="M20" s="38"/>
    </row>
    <row r="23" ht="16.5" customHeight="1"/>
    <row r="26" spans="1:8">
      <c r="A26" s="16"/>
      <c r="B26" s="17"/>
      <c r="C26" s="17"/>
      <c r="D26" s="18"/>
      <c r="E26" s="19"/>
      <c r="F26" s="19"/>
      <c r="G26" s="19"/>
      <c r="H26" s="19"/>
    </row>
    <row r="27" spans="1:8">
      <c r="A27" s="20"/>
      <c r="B27" s="20"/>
      <c r="C27" s="20"/>
      <c r="D27" s="21"/>
      <c r="E27" s="22"/>
      <c r="F27" s="22"/>
      <c r="G27" s="22"/>
      <c r="H27" s="22"/>
    </row>
    <row r="28" spans="1:8">
      <c r="A28" s="20"/>
      <c r="B28" s="20"/>
      <c r="C28" s="20"/>
      <c r="D28" s="21"/>
      <c r="E28" s="22"/>
      <c r="F28" s="22"/>
      <c r="G28" s="22"/>
      <c r="H28" s="22"/>
    </row>
  </sheetData>
  <mergeCells count="50">
    <mergeCell ref="F1:G1"/>
    <mergeCell ref="A2:H2"/>
    <mergeCell ref="J2:M2"/>
    <mergeCell ref="A3:B3"/>
    <mergeCell ref="C3:D3"/>
    <mergeCell ref="E3:F3"/>
    <mergeCell ref="G3:H3"/>
    <mergeCell ref="K5:L5"/>
    <mergeCell ref="K6:L6"/>
    <mergeCell ref="K7:L7"/>
    <mergeCell ref="K8:L8"/>
    <mergeCell ref="K9:L9"/>
    <mergeCell ref="K10:L10"/>
    <mergeCell ref="K11:L11"/>
    <mergeCell ref="K12:L12"/>
    <mergeCell ref="K13:L13"/>
    <mergeCell ref="K14:L14"/>
    <mergeCell ref="E15:H15"/>
    <mergeCell ref="J15:M15"/>
    <mergeCell ref="E16:H16"/>
    <mergeCell ref="E17:H17"/>
    <mergeCell ref="E18:H18"/>
    <mergeCell ref="E19:H19"/>
    <mergeCell ref="A20:C20"/>
    <mergeCell ref="E20:H20"/>
    <mergeCell ref="I20:M20"/>
    <mergeCell ref="E26:H26"/>
    <mergeCell ref="E27:H27"/>
    <mergeCell ref="E28:H28"/>
    <mergeCell ref="A13:A14"/>
    <mergeCell ref="B13:B14"/>
    <mergeCell ref="C9:C10"/>
    <mergeCell ref="C13:C14"/>
    <mergeCell ref="D13:D14"/>
    <mergeCell ref="J3:J4"/>
    <mergeCell ref="M3:M4"/>
    <mergeCell ref="K3:L4"/>
    <mergeCell ref="A4:B5"/>
    <mergeCell ref="C4:D5"/>
    <mergeCell ref="E4:F5"/>
    <mergeCell ref="G4:H5"/>
    <mergeCell ref="A9:B10"/>
    <mergeCell ref="D9:E10"/>
    <mergeCell ref="F9:H10"/>
    <mergeCell ref="E13:H14"/>
    <mergeCell ref="A11:H12"/>
    <mergeCell ref="A6:B8"/>
    <mergeCell ref="C6:D8"/>
    <mergeCell ref="E6:F8"/>
    <mergeCell ref="G6:H8"/>
  </mergeCells>
  <printOptions horizontalCentered="1" verticalCentered="1"/>
  <pageMargins left="0.393055555555556" right="0.393055555555556" top="0.590277777777778" bottom="0.590277777777778" header="0.511805555555556" footer="0.511805555555556"/>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征收实施方案表</vt:lpstr>
      <vt:lpstr>补充耕地表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2019-01-31T09:02:05Z</dcterms:created>
  <dcterms:modified xsi:type="dcterms:W3CDTF">2019-01-31T09:02:15Z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